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06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<sst xmlns="http://schemas.openxmlformats.org/spreadsheetml/2006/main" count="17" uniqueCount="14">
  <si>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System dynamics</t>
  </si>
  <si>
    <t>Parameters</t>
  </si>
  <si>
    <t>φ</t>
  </si>
  <si>
    <t>τp</t>
  </si>
  <si>
    <t>β</t>
  </si>
  <si>
    <t>α</t>
  </si>
  <si>
    <t>i</t>
  </si>
  <si>
    <t>Present-&gt;</t>
  </si>
  <si>
    <r>
      <t>x</t>
    </r>
    <r>
      <rPr>
        <b/>
        <vertAlign val="subscript"/>
        <sz val="10"/>
        <rFont val="Arial"/>
        <family val="2"/>
      </rPr>
      <t>i</t>
    </r>
  </si>
  <si>
    <r>
      <t>v</t>
    </r>
    <r>
      <rPr>
        <b/>
        <vertAlign val="subscript"/>
        <sz val="10"/>
        <rFont val="Arial"/>
        <family val="2"/>
      </rPr>
      <t>i</t>
    </r>
  </si>
  <si>
    <t>Present^^^</t>
  </si>
  <si>
    <r>
      <t xml:space="preserve">Initial conditions: </t>
    </r>
    <r>
      <rPr>
        <sz val="10"/>
        <rFont val="Arial"/>
        <family val="2"/>
      </rPr>
      <t>Rounded (1) or not (0)</t>
    </r>
  </si>
  <si>
    <t>Past ("observations")</t>
  </si>
  <si>
    <t>Future (predictions)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</si>
</sst>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vertAlign val="subscript"/>
      <sz val="10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2625"/>
          <c:w val="0.8925"/>
          <c:h val="0.88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Sheet1!$F$12</c:f>
              <c:strCache>
                <c:ptCount val="1"/>
                <c:pt idx="0">
                  <c:v>xi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Sheet1!$E$13:$E$113</c:f>
              <c:numCache/>
            </c:numRef>
          </c:xVal>
          <c:yVal>
            <c:numRef>
              <c:f>Sheet1!$F$13:$F$113</c:f>
              <c:numCache/>
            </c:numRef>
          </c:yVal>
          <c:smooth val="0"/>
        </c:ser>
        <c:axId val="53644120"/>
        <c:axId val="13035033"/>
      </c:scatterChart>
      <c:scatterChart>
        <c:scatterStyle val="lineMarker"/>
        <c:varyColors val="0"/>
        <c:ser>
          <c:idx val="1"/>
          <c:order val="1"/>
          <c:tx>
            <c:strRef>
              <c:f>Sheet1!$G$12</c:f>
              <c:strCache>
                <c:ptCount val="1"/>
                <c:pt idx="0">
                  <c:v>vi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Sheet1!$E$13:$E$113</c:f>
              <c:numCache/>
            </c:numRef>
          </c:xVal>
          <c:yVal>
            <c:numRef>
              <c:f>Sheet1!$G$13:$G$113</c:f>
              <c:numCache/>
            </c:numRef>
          </c:yVal>
          <c:smooth val="0"/>
        </c:ser>
        <c:axId val="50206434"/>
        <c:axId val="49204723"/>
      </c:scatterChart>
      <c:valAx>
        <c:axId val="5364412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035033"/>
        <c:crossesAt val="-1000"/>
        <c:crossBetween val="midCat"/>
        <c:dispUnits/>
      </c:valAx>
      <c:valAx>
        <c:axId val="13035033"/>
        <c:scaling>
          <c:orientation val="minMax"/>
          <c:max val="800"/>
          <c:min val="-8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000" b="0" i="1" u="none" baseline="-25000">
                    <a:latin typeface="Arial"/>
                    <a:ea typeface="Arial"/>
                    <a:cs typeface="Arial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055"/>
              <c:y val="0.1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644120"/>
        <c:crosses val="autoZero"/>
        <c:crossBetween val="midCat"/>
        <c:dispUnits/>
      </c:valAx>
      <c:valAx>
        <c:axId val="50206434"/>
        <c:scaling>
          <c:orientation val="minMax"/>
        </c:scaling>
        <c:axPos val="b"/>
        <c:delete val="1"/>
        <c:majorTickMark val="in"/>
        <c:minorTickMark val="none"/>
        <c:tickLblPos val="nextTo"/>
        <c:crossAx val="49204723"/>
        <c:crosses val="max"/>
        <c:crossBetween val="midCat"/>
        <c:dispUnits/>
      </c:valAx>
      <c:valAx>
        <c:axId val="49204723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1000" b="0" i="1" u="none" baseline="-25000">
                    <a:latin typeface="Arial"/>
                    <a:ea typeface="Arial"/>
                    <a:cs typeface="Arial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206434"/>
        <c:crosses val="max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325"/>
          <c:y val="0.08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3</xdr:col>
      <xdr:colOff>495300</xdr:colOff>
      <xdr:row>4</xdr:row>
      <xdr:rowOff>28575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t="18811" r="70646" b="47525"/>
        <a:stretch>
          <a:fillRect/>
        </a:stretch>
      </xdr:blipFill>
      <xdr:spPr>
        <a:xfrm>
          <a:off x="0" y="228600"/>
          <a:ext cx="2324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18</xdr:row>
      <xdr:rowOff>28575</xdr:rowOff>
    </xdr:from>
    <xdr:to>
      <xdr:col>17</xdr:col>
      <xdr:colOff>247650</xdr:colOff>
      <xdr:row>41</xdr:row>
      <xdr:rowOff>19050</xdr:rowOff>
    </xdr:to>
    <xdr:graphicFrame>
      <xdr:nvGraphicFramePr>
        <xdr:cNvPr id="2" name="Chart 7"/>
        <xdr:cNvGraphicFramePr/>
      </xdr:nvGraphicFramePr>
      <xdr:xfrm>
        <a:off x="4962525" y="2962275"/>
        <a:ext cx="590550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workbookViewId="0" topLeftCell="A1">
      <selection activeCell="N43" sqref="N43"/>
    </sheetView>
  </sheetViews>
  <sheetFormatPr defaultColWidth="9.140625" defaultRowHeight="12.75"/>
  <cols>
    <col min="9" max="9" width="13.00390625" style="0" customWidth="1"/>
  </cols>
  <sheetData>
    <row r="1" spans="1:12" ht="12.75">
      <c r="A1" s="1" t="s">
        <v>0</v>
      </c>
      <c r="H1" s="1" t="s">
        <v>1</v>
      </c>
      <c r="K1" s="5" t="s">
        <v>2</v>
      </c>
      <c r="L1">
        <v>250</v>
      </c>
    </row>
    <row r="2" spans="11:12" ht="12.75">
      <c r="K2" s="5" t="s">
        <v>3</v>
      </c>
      <c r="L2">
        <v>1000</v>
      </c>
    </row>
    <row r="3" spans="11:12" ht="12.75">
      <c r="K3" s="5" t="s">
        <v>5</v>
      </c>
      <c r="L3">
        <v>750</v>
      </c>
    </row>
    <row r="4" spans="11:12" ht="12.75">
      <c r="K4" s="5" t="s">
        <v>4</v>
      </c>
      <c r="L4">
        <v>100</v>
      </c>
    </row>
    <row r="6" spans="8:12" ht="12.75">
      <c r="H6" s="6" t="s">
        <v>11</v>
      </c>
      <c r="I6" s="7"/>
      <c r="J6" s="7"/>
      <c r="K6" s="7"/>
      <c r="L6" s="4">
        <v>1</v>
      </c>
    </row>
    <row r="11" spans="1:5" ht="12.75">
      <c r="A11" s="1" t="s">
        <v>12</v>
      </c>
      <c r="E11" s="1" t="s">
        <v>13</v>
      </c>
    </row>
    <row r="12" spans="1:7" ht="14.25">
      <c r="A12" s="1" t="s">
        <v>6</v>
      </c>
      <c r="B12" s="1" t="s">
        <v>8</v>
      </c>
      <c r="C12" s="1" t="s">
        <v>9</v>
      </c>
      <c r="D12" s="1"/>
      <c r="E12" s="1" t="s">
        <v>6</v>
      </c>
      <c r="F12" s="1" t="s">
        <v>8</v>
      </c>
      <c r="G12" s="1" t="s">
        <v>9</v>
      </c>
    </row>
    <row r="13" spans="1:7" ht="12.75">
      <c r="A13">
        <v>-100</v>
      </c>
      <c r="B13">
        <v>73.99</v>
      </c>
      <c r="C13">
        <v>0.904</v>
      </c>
      <c r="D13" s="2" t="s">
        <v>7</v>
      </c>
      <c r="E13" s="3">
        <v>0</v>
      </c>
      <c r="F13" s="3">
        <f>IF($L$6=0,B113,ROUND(B113,0))</f>
        <v>100</v>
      </c>
      <c r="G13" s="3">
        <f>IF($L$6=0,C113,ROUND(C113,2))</f>
        <v>0.3</v>
      </c>
    </row>
    <row r="14" spans="1:7" ht="12.75">
      <c r="A14">
        <f aca="true" t="shared" si="0" ref="A14:A78">A13+1</f>
        <v>-99</v>
      </c>
      <c r="B14">
        <f>MIN(B13+$L$1-C14*$L$2,$L$3)</f>
        <v>-605.7407667165555</v>
      </c>
      <c r="C14">
        <f>MAX(1+(B13/$L$4)^3,1)*C13/(MAX(1-(B13/$L$4)^3,1)+(B13/$L$4)^3*C13)</f>
        <v>0.9297307667165555</v>
      </c>
      <c r="E14">
        <f>E13+1</f>
        <v>1</v>
      </c>
      <c r="F14">
        <f>MIN(F13+$L$1-G14*$L$2,$L$3)</f>
        <v>-111.53846153846149</v>
      </c>
      <c r="G14">
        <f>MAX(1+(F13/$L$4)^3,1)*G13/(MAX(1-(F13/$L$4)^3,1)+(F13/$L$4)^3*G13)</f>
        <v>0.4615384615384615</v>
      </c>
    </row>
    <row r="15" spans="1:7" ht="12.75">
      <c r="A15">
        <f t="shared" si="0"/>
        <v>-98</v>
      </c>
      <c r="B15">
        <f>MIN(B14+$L$1-C15*$L$2,$L$3)</f>
        <v>-411.68795373377577</v>
      </c>
      <c r="C15">
        <f>MAX(1+(B14/$L$4)^3,1)*C14/(MAX(1-(B14/$L$4)^3,1)+(B14/$L$4)^3*C14)</f>
        <v>0.05594718701722025</v>
      </c>
      <c r="E15">
        <f aca="true" t="shared" si="1" ref="E15:E78">E14+1</f>
        <v>2</v>
      </c>
      <c r="F15">
        <f>MIN(F14+$L$1-G15*$L$2,$L$3)</f>
        <v>-125.69951922474775</v>
      </c>
      <c r="G15">
        <f>MAX(1+(F14/$L$4)^3,1)*G14/(MAX(1-(F14/$L$4)^3,1)+(F14/$L$4)^3*G14)</f>
        <v>0.2641610576862863</v>
      </c>
    </row>
    <row r="16" spans="1:7" ht="12.75">
      <c r="A16">
        <f t="shared" si="0"/>
        <v>-97</v>
      </c>
      <c r="B16">
        <f>MIN(B15+$L$1-C16*$L$2,$L$3)</f>
        <v>-162.52458486876577</v>
      </c>
      <c r="C16">
        <f>MAX(1+(B15/$L$4)^3,1)*C15/(MAX(1-(B15/$L$4)^3,1)+(B15/$L$4)^3*C15)</f>
        <v>0.0008366311349899973</v>
      </c>
      <c r="E16">
        <f t="shared" si="1"/>
        <v>3</v>
      </c>
      <c r="F16">
        <f>MIN(F15+$L$1-G16*$L$2,$L$3)</f>
        <v>16.98114385791949</v>
      </c>
      <c r="G16">
        <f>MAX(1+(F15/$L$4)^3,1)*G15/(MAX(1-(F15/$L$4)^3,1)+(F15/$L$4)^3*G15)</f>
        <v>0.10731933691733277</v>
      </c>
    </row>
    <row r="17" spans="1:7" ht="12.75">
      <c r="A17">
        <f t="shared" si="0"/>
        <v>-96</v>
      </c>
      <c r="B17">
        <f>MIN(B16+$L$1-C17*$L$2,$L$3)</f>
        <v>87.31724301652721</v>
      </c>
      <c r="C17">
        <f>MAX(1+(B16/$L$4)^3,1)*C16/(MAX(1-(B16/$L$4)^3,1)+(B16/$L$4)^3*C16)</f>
        <v>0.0001581721147070097</v>
      </c>
      <c r="E17">
        <f t="shared" si="1"/>
        <v>4</v>
      </c>
      <c r="F17">
        <f>MIN(F16+$L$1-G17*$L$2,$L$3)</f>
        <v>159.192943072036</v>
      </c>
      <c r="G17">
        <f>MAX(1+(F16/$L$4)^3,1)*G16/(MAX(1-(F16/$L$4)^3,1)+(F16/$L$4)^3*G16)</f>
        <v>0.1077882007858835</v>
      </c>
    </row>
    <row r="18" spans="1:7" ht="12.75">
      <c r="A18">
        <f t="shared" si="0"/>
        <v>-95</v>
      </c>
      <c r="B18">
        <f>MIN(B17+$L$1-C18*$L$2,$L$3)</f>
        <v>337.05379825618587</v>
      </c>
      <c r="C18">
        <f>MAX(1+(B17/$L$4)^3,1)*C17/(MAX(1-(B17/$L$4)^3,1)+(B17/$L$4)^3*C17)</f>
        <v>0.0002634447603413116</v>
      </c>
      <c r="E18">
        <f t="shared" si="1"/>
        <v>5</v>
      </c>
      <c r="F18">
        <f>MIN(F17+$L$1-G18*$L$2,$L$3)</f>
        <v>31.00694244096411</v>
      </c>
      <c r="G18">
        <f>MAX(1+(F17/$L$4)^3,1)*G17/(MAX(1-(F17/$L$4)^3,1)+(F17/$L$4)^3*G17)</f>
        <v>0.3781860006310719</v>
      </c>
    </row>
    <row r="19" spans="1:7" ht="12.75">
      <c r="A19">
        <f t="shared" si="0"/>
        <v>-94</v>
      </c>
      <c r="B19">
        <f>MIN(B18+$L$1-C19*$L$2,$L$3)</f>
        <v>576.806141801494</v>
      </c>
      <c r="C19">
        <f>MAX(1+(B18/$L$4)^3,1)*C18/(MAX(1-(B18/$L$4)^3,1)+(B18/$L$4)^3*C18)</f>
        <v>0.010247656454691832</v>
      </c>
      <c r="E19">
        <f t="shared" si="1"/>
        <v>6</v>
      </c>
      <c r="F19">
        <f>MIN(F18+$L$1-G19*$L$2,$L$3)</f>
        <v>-104.11130288581558</v>
      </c>
      <c r="G19">
        <f>MAX(1+(F18/$L$4)^3,1)*G18/(MAX(1-(F18/$L$4)^3,1)+(F18/$L$4)^3*G18)</f>
        <v>0.3851182453267797</v>
      </c>
    </row>
    <row r="20" spans="1:7" ht="12.75">
      <c r="A20">
        <f t="shared" si="0"/>
        <v>-93</v>
      </c>
      <c r="B20">
        <f>MIN(B19+$L$1-C20*$L$2,$L$3)</f>
        <v>160.4389662424204</v>
      </c>
      <c r="C20">
        <f>MAX(1+(B19/$L$4)^3,1)*C19/(MAX(1-(B19/$L$4)^3,1)+(B19/$L$4)^3*C19)</f>
        <v>0.6663671755590737</v>
      </c>
      <c r="E20">
        <f t="shared" si="1"/>
        <v>7</v>
      </c>
      <c r="F20">
        <f>MIN(F19+$L$1-G20*$L$2,$L$3)</f>
        <v>-81.46974936800493</v>
      </c>
      <c r="G20">
        <f>MAX(1+(F19/$L$4)^3,1)*G19/(MAX(1-(F19/$L$4)^3,1)+(F19/$L$4)^3*G19)</f>
        <v>0.22735844648218936</v>
      </c>
    </row>
    <row r="21" spans="1:7" ht="12.75">
      <c r="A21">
        <f t="shared" si="0"/>
        <v>-92</v>
      </c>
      <c r="B21">
        <f>MIN(B20+$L$1-C21*$L$2,$L$3)</f>
        <v>-500.638914082973</v>
      </c>
      <c r="C21">
        <f>MAX(1+(B20/$L$4)^3,1)*C20/(MAX(1-(B20/$L$4)^3,1)+(B20/$L$4)^3*C20)</f>
        <v>0.9110778803253934</v>
      </c>
      <c r="E21">
        <f t="shared" si="1"/>
        <v>8</v>
      </c>
      <c r="F21">
        <f>MIN(F20+$L$1-G21*$L$2,$L$3)</f>
        <v>8.170089263247831</v>
      </c>
      <c r="G21">
        <f>MAX(1+(F20/$L$4)^3,1)*G20/(MAX(1-(F20/$L$4)^3,1)+(F20/$L$4)^3*G20)</f>
        <v>0.16036016136874726</v>
      </c>
    </row>
    <row r="22" spans="1:7" ht="12.75">
      <c r="A22">
        <f t="shared" si="0"/>
        <v>-91</v>
      </c>
      <c r="B22">
        <f>MIN(B21+$L$1-C22*$L$2,$L$3)</f>
        <v>-325.57584070465714</v>
      </c>
      <c r="C22">
        <f>MAX(1+(B21/$L$4)^3,1)*C21/(MAX(1-(B21/$L$4)^3,1)+(B21/$L$4)^3*C21)</f>
        <v>0.07493692662168418</v>
      </c>
      <c r="E22">
        <f t="shared" si="1"/>
        <v>9</v>
      </c>
      <c r="F22">
        <f>MIN(F21+$L$1-G22*$L$2,$L$3)</f>
        <v>97.73650492471799</v>
      </c>
      <c r="G22">
        <f>MAX(1+(F21/$L$4)^3,1)*G21/(MAX(1-(F21/$L$4)^3,1)+(F21/$L$4)^3*G21)</f>
        <v>0.16043358433852986</v>
      </c>
    </row>
    <row r="23" spans="1:7" ht="12.75">
      <c r="A23">
        <f t="shared" si="0"/>
        <v>-90</v>
      </c>
      <c r="B23">
        <f>MIN(B22+$L$1-C23*$L$2,$L$3)</f>
        <v>-77.85184485671209</v>
      </c>
      <c r="C23">
        <f>MAX(1+(B22/$L$4)^3,1)*C22/(MAX(1-(B22/$L$4)^3,1)+(B22/$L$4)^3*C22)</f>
        <v>0.0022760041520549523</v>
      </c>
      <c r="E23">
        <f t="shared" si="1"/>
        <v>10</v>
      </c>
      <c r="F23">
        <f>MIN(F22+$L$1-G23*$L$2,$L$3)</f>
        <v>77.93134693905046</v>
      </c>
      <c r="G23">
        <f>MAX(1+(F22/$L$4)^3,1)*G22/(MAX(1-(F22/$L$4)^3,1)+(F22/$L$4)^3*G22)</f>
        <v>0.26980515798566757</v>
      </c>
    </row>
    <row r="24" spans="1:7" ht="12.75">
      <c r="A24">
        <f t="shared" si="0"/>
        <v>-89</v>
      </c>
      <c r="B24">
        <f>MIN(B23+$L$1-C24*$L$2,$L$3)</f>
        <v>170.60067312866724</v>
      </c>
      <c r="C24">
        <f>MAX(1+(B23/$L$4)^3,1)*C23/(MAX(1-(B23/$L$4)^3,1)+(B23/$L$4)^3*C23)</f>
        <v>0.0015474820146206569</v>
      </c>
      <c r="E24">
        <f t="shared" si="1"/>
        <v>11</v>
      </c>
      <c r="F24">
        <f>MIN(F23+$L$1-G24*$L$2,$L$3)</f>
        <v>-24.559898112809776</v>
      </c>
      <c r="G24">
        <f>MAX(1+(F23/$L$4)^3,1)*G23/(MAX(1-(F23/$L$4)^3,1)+(F23/$L$4)^3*G23)</f>
        <v>0.35249124505186025</v>
      </c>
    </row>
    <row r="25" spans="1:7" ht="12.75">
      <c r="A25">
        <f t="shared" si="0"/>
        <v>-88</v>
      </c>
      <c r="B25">
        <f>MIN(B24+$L$1-C25*$L$2,$L$3)</f>
        <v>411.4399245866968</v>
      </c>
      <c r="C25">
        <f>MAX(1+(B24/$L$4)^3,1)*C24/(MAX(1-(B24/$L$4)^3,1)+(B24/$L$4)^3*C24)</f>
        <v>0.009160748541970461</v>
      </c>
      <c r="E25">
        <f t="shared" si="1"/>
        <v>12</v>
      </c>
      <c r="F25">
        <f>MIN(F24+$L$1-G25*$L$2,$L$3)</f>
        <v>-123.70204707684707</v>
      </c>
      <c r="G25">
        <f>MAX(1+(F24/$L$4)^3,1)*G24/(MAX(1-(F24/$L$4)^3,1)+(F24/$L$4)^3*G24)</f>
        <v>0.3491421489640373</v>
      </c>
    </row>
    <row r="26" spans="1:7" ht="12.75">
      <c r="A26">
        <f t="shared" si="0"/>
        <v>-87</v>
      </c>
      <c r="B26">
        <f>MIN(B25+$L$1-C26*$L$2,$L$3)</f>
        <v>266.3318455829154</v>
      </c>
      <c r="C26">
        <f>MAX(1+(B25/$L$4)^3,1)*C25/(MAX(1-(B25/$L$4)^3,1)+(B25/$L$4)^3*C25)</f>
        <v>0.3951080790037815</v>
      </c>
      <c r="E26">
        <f t="shared" si="1"/>
        <v>13</v>
      </c>
      <c r="F26">
        <f>MIN(F25+$L$1-G26*$L$2,$L$3)</f>
        <v>-30.126528336774555</v>
      </c>
      <c r="G26">
        <f>MAX(1+(F25/$L$4)^3,1)*G25/(MAX(1-(F25/$L$4)^3,1)+(F25/$L$4)^3*G25)</f>
        <v>0.1564244812599275</v>
      </c>
    </row>
    <row r="27" spans="1:7" ht="12.75">
      <c r="A27">
        <f t="shared" si="0"/>
        <v>-86</v>
      </c>
      <c r="B27">
        <f>MIN(B26+$L$1-C27*$L$2,$L$3)</f>
        <v>-412.20368756023674</v>
      </c>
      <c r="C27">
        <f>MAX(1+(B26/$L$4)^3,1)*C26/(MAX(1-(B26/$L$4)^3,1)+(B26/$L$4)^3*C26)</f>
        <v>0.9285355331431521</v>
      </c>
      <c r="E27">
        <f t="shared" si="1"/>
        <v>14</v>
      </c>
      <c r="F27">
        <f>MIN(F26+$L$1-G27*$L$2,$L$3)</f>
        <v>66.9757213405615</v>
      </c>
      <c r="G27">
        <f>MAX(1+(F26/$L$4)^3,1)*G26/(MAX(1-(F26/$L$4)^3,1)+(F26/$L$4)^3*G26)</f>
        <v>0.15289775032266395</v>
      </c>
    </row>
    <row r="28" spans="1:7" ht="12.75">
      <c r="A28">
        <f t="shared" si="0"/>
        <v>-85</v>
      </c>
      <c r="B28">
        <f>MIN(B27+$L$1-C28*$L$2,$L$3)</f>
        <v>-316.8243161840868</v>
      </c>
      <c r="C28">
        <f>MAX(1+(B27/$L$4)^3,1)*C27/(MAX(1-(B27/$L$4)^3,1)+(B27/$L$4)^3*C27)</f>
        <v>0.15462062862385006</v>
      </c>
      <c r="E28">
        <f t="shared" si="1"/>
        <v>15</v>
      </c>
      <c r="F28">
        <f>MIN(F27+$L$1-G28*$L$2,$L$3)</f>
        <v>126.87445266129205</v>
      </c>
      <c r="G28">
        <f>MAX(1+(F27/$L$4)^3,1)*G27/(MAX(1-(F27/$L$4)^3,1)+(F27/$L$4)^3*G27)</f>
        <v>0.19010126867926946</v>
      </c>
    </row>
    <row r="29" spans="1:7" ht="12.75">
      <c r="A29">
        <f t="shared" si="0"/>
        <v>-84</v>
      </c>
      <c r="B29">
        <f>MIN(B28+$L$1-C29*$L$2,$L$3)</f>
        <v>-72.36929075403569</v>
      </c>
      <c r="C29">
        <f>MAX(1+(B28/$L$4)^3,1)*C28/(MAX(1-(B28/$L$4)^3,1)+(B28/$L$4)^3*C28)</f>
        <v>0.005544974569948897</v>
      </c>
      <c r="E29">
        <f t="shared" si="1"/>
        <v>16</v>
      </c>
      <c r="F29">
        <f>MIN(F28+$L$1-G29*$L$2,$L$3)</f>
        <v>-39.7286321950146</v>
      </c>
      <c r="G29">
        <f>MAX(1+(F28/$L$4)^3,1)*G28/(MAX(1-(F28/$L$4)^3,1)+(F28/$L$4)^3*G28)</f>
        <v>0.41660308485630665</v>
      </c>
    </row>
    <row r="30" spans="1:7" ht="12.75">
      <c r="A30">
        <f t="shared" si="0"/>
        <v>-83</v>
      </c>
      <c r="B30">
        <f>MIN(B29+$L$1-C30*$L$2,$L$3)</f>
        <v>173.60362098578958</v>
      </c>
      <c r="C30">
        <f>MAX(1+(B29/$L$4)^3,1)*C29/(MAX(1-(B29/$L$4)^3,1)+(B29/$L$4)^3*C29)</f>
        <v>0.004027088260174747</v>
      </c>
      <c r="E30">
        <f t="shared" si="1"/>
        <v>17</v>
      </c>
      <c r="F30">
        <f>MIN(F29+$L$1-G30*$L$2,$L$3)</f>
        <v>-191.62913808726051</v>
      </c>
      <c r="G30">
        <f>MAX(1+(F29/$L$4)^3,1)*G29/(MAX(1-(F29/$L$4)^3,1)+(F29/$L$4)^3*G29)</f>
        <v>0.4019005058922459</v>
      </c>
    </row>
    <row r="31" spans="1:7" ht="12.75">
      <c r="A31">
        <f t="shared" si="0"/>
        <v>-82</v>
      </c>
      <c r="B31">
        <f>MIN(B30+$L$1-C31*$L$2,$L$3)</f>
        <v>399.02427982030315</v>
      </c>
      <c r="C31">
        <f>MAX(1+(B30/$L$4)^3,1)*C30/(MAX(1-(B30/$L$4)^3,1)+(B30/$L$4)^3*C30)</f>
        <v>0.02457934116548643</v>
      </c>
      <c r="E31">
        <f t="shared" si="1"/>
        <v>18</v>
      </c>
      <c r="F31">
        <f>MIN(F30+$L$1-G31*$L$2,$L$3)</f>
        <v>-18.787152732816367</v>
      </c>
      <c r="G31">
        <f>MAX(1+(F30/$L$4)^3,1)*G30/(MAX(1-(F30/$L$4)^3,1)+(F30/$L$4)^3*G30)</f>
        <v>0.07715801464555586</v>
      </c>
    </row>
    <row r="32" spans="1:7" ht="12.75">
      <c r="A32">
        <f t="shared" si="0"/>
        <v>-81</v>
      </c>
      <c r="B32">
        <f>MIN(B31+$L$1-C32*$L$2,$L$3)</f>
        <v>29.810836328156824</v>
      </c>
      <c r="C32">
        <f>MAX(1+(B31/$L$4)^3,1)*C31/(MAX(1-(B31/$L$4)^3,1)+(B31/$L$4)^3*C31)</f>
        <v>0.6192134434921464</v>
      </c>
      <c r="E32">
        <f t="shared" si="1"/>
        <v>19</v>
      </c>
      <c r="F32">
        <f>MIN(F31+$L$1-G32*$L$2,$L$3)</f>
        <v>154.5241231138869</v>
      </c>
      <c r="G32">
        <f>MAX(1+(F31/$L$4)^3,1)*G31/(MAX(1-(F31/$L$4)^3,1)+(F31/$L$4)^3*G31)</f>
        <v>0.07668872415329674</v>
      </c>
    </row>
    <row r="33" spans="1:7" ht="12.75">
      <c r="A33">
        <f t="shared" si="0"/>
        <v>-80</v>
      </c>
      <c r="B33">
        <f>MIN(B32+$L$1-C33*$L$2,$L$3)</f>
        <v>-345.54839958392176</v>
      </c>
      <c r="C33">
        <f>MAX(1+(B32/$L$4)^3,1)*C32/(MAX(1-(B32/$L$4)^3,1)+(B32/$L$4)^3*C32)</f>
        <v>0.6253592359120785</v>
      </c>
      <c r="E33">
        <f t="shared" si="1"/>
        <v>20</v>
      </c>
      <c r="F33">
        <f>MIN(F32+$L$1-G33*$L$2,$L$3)</f>
        <v>124.19852139291737</v>
      </c>
      <c r="G33">
        <f>MAX(1+(F32/$L$4)^3,1)*G32/(MAX(1-(F32/$L$4)^3,1)+(F32/$L$4)^3*G32)</f>
        <v>0.28032560172096954</v>
      </c>
    </row>
    <row r="34" spans="1:7" ht="12.75">
      <c r="A34">
        <f t="shared" si="0"/>
        <v>-79</v>
      </c>
      <c r="B34">
        <f>MIN(B33+$L$1-C34*$L$2,$L$3)</f>
        <v>-133.54663415680378</v>
      </c>
      <c r="C34">
        <f>MAX(1+(B33/$L$4)^3,1)*C33/(MAX(1-(B33/$L$4)^3,1)+(B33/$L$4)^3*C33)</f>
        <v>0.03799823457288202</v>
      </c>
      <c r="E34">
        <f t="shared" si="1"/>
        <v>21</v>
      </c>
      <c r="F34">
        <f>MIN(F33+$L$1-G34*$L$2,$L$3)</f>
        <v>-157.5825197098447</v>
      </c>
      <c r="G34">
        <f>MAX(1+(F33/$L$4)^3,1)*G33/(MAX(1-(F33/$L$4)^3,1)+(F33/$L$4)^3*G33)</f>
        <v>0.531781041102762</v>
      </c>
    </row>
    <row r="35" spans="1:7" ht="12.75">
      <c r="A35">
        <f t="shared" si="0"/>
        <v>-78</v>
      </c>
      <c r="B35">
        <f>MIN(B34+$L$1-C35*$L$2,$L$3)</f>
        <v>104.90817825114641</v>
      </c>
      <c r="C35">
        <f>MAX(1+(B34/$L$4)^3,1)*C34/(MAX(1-(B34/$L$4)^3,1)+(B34/$L$4)^3*C34)</f>
        <v>0.011545187592049812</v>
      </c>
      <c r="E35">
        <f t="shared" si="1"/>
        <v>22</v>
      </c>
      <c r="F35">
        <f>MIN(F34+$L$1-G35*$L$2,$L$3)</f>
        <v>-95.34498454818987</v>
      </c>
      <c r="G35">
        <f>MAX(1+(F34/$L$4)^3,1)*G34/(MAX(1-(F34/$L$4)^3,1)+(F34/$L$4)^3*G34)</f>
        <v>0.1877624648383452</v>
      </c>
    </row>
    <row r="36" spans="1:7" ht="12.75">
      <c r="A36">
        <f t="shared" si="0"/>
        <v>-77</v>
      </c>
      <c r="B36">
        <f>MIN(B35+$L$1-C36*$L$2,$L$3)</f>
        <v>330.360248070692</v>
      </c>
      <c r="C36">
        <f>MAX(1+(B35/$L$4)^3,1)*C35/(MAX(1-(B35/$L$4)^3,1)+(B35/$L$4)^3*C35)</f>
        <v>0.0245479301804544</v>
      </c>
      <c r="E36">
        <f t="shared" si="1"/>
        <v>23</v>
      </c>
      <c r="F36">
        <f>MIN(F35+$L$1-G36*$L$2,$L$3)</f>
        <v>44.46619001772312</v>
      </c>
      <c r="G36">
        <f>MAX(1+(F35/$L$4)^3,1)*G35/(MAX(1-(F35/$L$4)^3,1)+(F35/$L$4)^3*G35)</f>
        <v>0.110188825434087</v>
      </c>
    </row>
    <row r="37" spans="1:7" ht="12.75">
      <c r="A37">
        <f t="shared" si="0"/>
        <v>-76</v>
      </c>
      <c r="B37">
        <f>MIN(B36+$L$1-C37*$L$2,$L$3)</f>
        <v>97.82189501645678</v>
      </c>
      <c r="C37">
        <f>MAX(1+(B36/$L$4)^3,1)*C36/(MAX(1-(B36/$L$4)^3,1)+(B36/$L$4)^3*C36)</f>
        <v>0.48253835305423526</v>
      </c>
      <c r="E37">
        <f t="shared" si="1"/>
        <v>24</v>
      </c>
      <c r="F37">
        <f>MIN(F36+$L$1-G37*$L$2,$L$3)</f>
        <v>175.7397206497444</v>
      </c>
      <c r="G37">
        <f>MAX(1+(F36/$L$4)^3,1)*G36/(MAX(1-(F36/$L$4)^3,1)+(F36/$L$4)^3*G36)</f>
        <v>0.11872646936797872</v>
      </c>
    </row>
    <row r="38" spans="1:7" ht="12.75">
      <c r="A38">
        <f t="shared" si="0"/>
        <v>-75</v>
      </c>
      <c r="B38">
        <f>MIN(B37+$L$1-C38*$L$2,$L$3)</f>
        <v>-295.7233496799863</v>
      </c>
      <c r="C38">
        <f>MAX(1+(B37/$L$4)^3,1)*C37/(MAX(1-(B37/$L$4)^3,1)+(B37/$L$4)^3*C37)</f>
        <v>0.6435452446964431</v>
      </c>
      <c r="E38">
        <f t="shared" si="1"/>
        <v>25</v>
      </c>
      <c r="F38">
        <f>MIN(F37+$L$1-G38*$L$2,$L$3)</f>
        <v>-38.33709393606176</v>
      </c>
      <c r="G38">
        <f>MAX(1+(F37/$L$4)^3,1)*G37/(MAX(1-(F37/$L$4)^3,1)+(F37/$L$4)^3*G37)</f>
        <v>0.4640768145858062</v>
      </c>
    </row>
    <row r="39" spans="1:7" ht="12.75">
      <c r="A39">
        <f t="shared" si="0"/>
        <v>-74</v>
      </c>
      <c r="B39">
        <f>MIN(B38+$L$1-C39*$L$2,$L$3)</f>
        <v>-108.70166386180463</v>
      </c>
      <c r="C39">
        <f>MAX(1+(B38/$L$4)^3,1)*C38/(MAX(1-(B38/$L$4)^3,1)+(B38/$L$4)^3*C38)</f>
        <v>0.06297831418181832</v>
      </c>
      <c r="E39">
        <f t="shared" si="1"/>
        <v>26</v>
      </c>
      <c r="F39">
        <f>MIN(F38+$L$1-G39*$L$2,$L$3)</f>
        <v>-238.81106156865917</v>
      </c>
      <c r="G39">
        <f>MAX(1+(F38/$L$4)^3,1)*G38/(MAX(1-(F38/$L$4)^3,1)+(F38/$L$4)^3*G38)</f>
        <v>0.4504739676325974</v>
      </c>
    </row>
    <row r="40" spans="1:7" ht="12.75">
      <c r="A40">
        <f t="shared" si="0"/>
        <v>-73</v>
      </c>
      <c r="B40">
        <f>MIN(B39+$L$1-C40*$L$2,$L$3)</f>
        <v>112.71773525934826</v>
      </c>
      <c r="C40">
        <f>MAX(1+(B39/$L$4)^3,1)*C39/(MAX(1-(B39/$L$4)^3,1)+(B39/$L$4)^3*C39)</f>
        <v>0.02858060087884711</v>
      </c>
      <c r="E40">
        <f t="shared" si="1"/>
        <v>27</v>
      </c>
      <c r="F40">
        <f>MIN(F39+$L$1-G40*$L$2,$L$3)</f>
        <v>-41.90602530483526</v>
      </c>
      <c r="G40">
        <f>MAX(1+(F39/$L$4)^3,1)*G39/(MAX(1-(F39/$L$4)^3,1)+(F39/$L$4)^3*G39)</f>
        <v>0.05309496373617609</v>
      </c>
    </row>
    <row r="41" spans="1:7" ht="12.75">
      <c r="A41">
        <f t="shared" si="0"/>
        <v>-72</v>
      </c>
      <c r="B41">
        <f>MIN(B40+$L$1-C41*$L$2,$L$3)</f>
        <v>295.93979492810143</v>
      </c>
      <c r="C41">
        <f>MAX(1+(B40/$L$4)^3,1)*C40/(MAX(1-(B40/$L$4)^3,1)+(B40/$L$4)^3*C40)</f>
        <v>0.06677794033124684</v>
      </c>
      <c r="E41">
        <f t="shared" si="1"/>
        <v>28</v>
      </c>
      <c r="F41">
        <f>MIN(F40+$L$1-G41*$L$2,$L$3)</f>
        <v>158.45787496985193</v>
      </c>
      <c r="G41">
        <f>MAX(1+(F40/$L$4)^3,1)*G40/(MAX(1-(F40/$L$4)^3,1)+(F40/$L$4)^3*G40)</f>
        <v>0.04963609972531282</v>
      </c>
    </row>
    <row r="42" spans="1:7" ht="12.75">
      <c r="A42">
        <f t="shared" si="0"/>
        <v>-71</v>
      </c>
      <c r="B42">
        <f>MIN(B41+$L$1-C42*$L$2,$L$3)</f>
        <v>-112.31889036100449</v>
      </c>
      <c r="C42">
        <f>MAX(1+(B41/$L$4)^3,1)*C41/(MAX(1-(B41/$L$4)^3,1)+(B41/$L$4)^3*C41)</f>
        <v>0.658258685289106</v>
      </c>
      <c r="E42">
        <f t="shared" si="1"/>
        <v>29</v>
      </c>
      <c r="F42">
        <f>MIN(F41+$L$1-G42*$L$2,$L$3)</f>
        <v>202.08960305434346</v>
      </c>
      <c r="G42">
        <f>MAX(1+(F41/$L$4)^3,1)*G41/(MAX(1-(F41/$L$4)^3,1)+(F41/$L$4)^3*G41)</f>
        <v>0.20636827191550844</v>
      </c>
    </row>
    <row r="43" spans="1:7" ht="12.75">
      <c r="A43">
        <f t="shared" si="0"/>
        <v>-70</v>
      </c>
      <c r="B43">
        <f>MIN(B42+$L$1-C43*$L$2,$L$3)</f>
        <v>-305.81929477082986</v>
      </c>
      <c r="C43">
        <f>MAX(1+(B42/$L$4)^3,1)*C42/(MAX(1-(B42/$L$4)^3,1)+(B42/$L$4)^3*C42)</f>
        <v>0.44350040440982536</v>
      </c>
      <c r="E43">
        <f t="shared" si="1"/>
        <v>30</v>
      </c>
      <c r="F43">
        <f>MIN(F42+$L$1-G43*$L$2,$L$3)</f>
        <v>-254.32459309031333</v>
      </c>
      <c r="G43">
        <f>MAX(1+(F42/$L$4)^3,1)*G42/(MAX(1-(F42/$L$4)^3,1)+(F42/$L$4)^3*G42)</f>
        <v>0.7064141961446568</v>
      </c>
    </row>
    <row r="44" spans="1:7" ht="12.75">
      <c r="A44">
        <f t="shared" si="0"/>
        <v>-69</v>
      </c>
      <c r="B44">
        <f>MIN(B43+$L$1-C44*$L$2,$L$3)</f>
        <v>-82.03564831990418</v>
      </c>
      <c r="C44">
        <f>MAX(1+(B43/$L$4)^3,1)*C43/(MAX(1-(B43/$L$4)^3,1)+(B43/$L$4)^3*C43)</f>
        <v>0.02621635354907433</v>
      </c>
      <c r="E44">
        <f t="shared" si="1"/>
        <v>31</v>
      </c>
      <c r="F44">
        <f>MIN(F43+$L$1-G44*$L$2,$L$3)</f>
        <v>-125.50427405349053</v>
      </c>
      <c r="G44">
        <f>MAX(1+(F43/$L$4)^3,1)*G43/(MAX(1-(F43/$L$4)^3,1)+(F43/$L$4)^3*G43)</f>
        <v>0.1211796809631772</v>
      </c>
    </row>
    <row r="45" spans="1:7" ht="12.75">
      <c r="A45">
        <f t="shared" si="0"/>
        <v>-68</v>
      </c>
      <c r="B45">
        <f>MIN(B44+$L$1-C45*$L$2,$L$3)</f>
        <v>150.91432559848926</v>
      </c>
      <c r="C45">
        <f>MAX(1+(B44/$L$4)^3,1)*C44/(MAX(1-(B44/$L$4)^3,1)+(B44/$L$4)^3*C44)</f>
        <v>0.017050026081606582</v>
      </c>
      <c r="E45">
        <f t="shared" si="1"/>
        <v>32</v>
      </c>
      <c r="F45">
        <f>MIN(F44+$L$1-G45*$L$2,$L$3)</f>
        <v>80.22599441609589</v>
      </c>
      <c r="G45">
        <f>MAX(1+(F44/$L$4)^3,1)*G44/(MAX(1-(F44/$L$4)^3,1)+(F44/$L$4)^3*G44)</f>
        <v>0.04426973153041358</v>
      </c>
    </row>
    <row r="46" spans="1:7" ht="12.75">
      <c r="A46">
        <f t="shared" si="0"/>
        <v>-67</v>
      </c>
      <c r="B46">
        <f>MIN(B45+$L$1-C46*$L$2,$L$3)</f>
        <v>329.4497631925029</v>
      </c>
      <c r="C46">
        <f>MAX(1+(B45/$L$4)^3,1)*C45/(MAX(1-(B45/$L$4)^3,1)+(B45/$L$4)^3*C45)</f>
        <v>0.07146456240598635</v>
      </c>
      <c r="E46">
        <f t="shared" si="1"/>
        <v>33</v>
      </c>
      <c r="F46">
        <f>MIN(F45+$L$1-G46*$L$2,$L$3)</f>
        <v>264.59770643629224</v>
      </c>
      <c r="G46">
        <f>MAX(1+(F45/$L$4)^3,1)*G45/(MAX(1-(F45/$L$4)^3,1)+(F45/$L$4)^3*G45)</f>
        <v>0.06562828797980363</v>
      </c>
    </row>
    <row r="47" spans="1:7" ht="12.75">
      <c r="A47">
        <f t="shared" si="0"/>
        <v>-66</v>
      </c>
      <c r="B47">
        <f>MIN(B46+$L$1-C47*$L$2,$L$3)</f>
        <v>-159.3879803293912</v>
      </c>
      <c r="C47">
        <f>MAX(1+(B46/$L$4)^3,1)*C46/(MAX(1-(B46/$L$4)^3,1)+(B46/$L$4)^3*C46)</f>
        <v>0.7388377435218941</v>
      </c>
      <c r="E47">
        <f t="shared" si="1"/>
        <v>34</v>
      </c>
      <c r="F47">
        <f>MIN(F46+$L$1-G47*$L$2,$L$3)</f>
        <v>-63.70951119614722</v>
      </c>
      <c r="G47">
        <f>MAX(1+(F46/$L$4)^3,1)*G46/(MAX(1-(F46/$L$4)^3,1)+(F46/$L$4)^3*G46)</f>
        <v>0.5783072176324394</v>
      </c>
    </row>
    <row r="48" spans="1:7" ht="12.75">
      <c r="A48">
        <f t="shared" si="0"/>
        <v>-65</v>
      </c>
      <c r="B48">
        <f>MIN(B47+$L$1-C48*$L$2,$L$3)</f>
        <v>-268.48425979831177</v>
      </c>
      <c r="C48">
        <f>MAX(1+(B47/$L$4)^3,1)*C47/(MAX(1-(B47/$L$4)^3,1)+(B47/$L$4)^3*C47)</f>
        <v>0.35909627946892053</v>
      </c>
      <c r="E48">
        <f t="shared" si="1"/>
        <v>35</v>
      </c>
      <c r="F48">
        <f>MIN(F47+$L$1-G48*$L$2,$L$3)</f>
        <v>-335.15525481916507</v>
      </c>
      <c r="G48">
        <f>MAX(1+(F47/$L$4)^3,1)*G47/(MAX(1-(F47/$L$4)^3,1)+(F47/$L$4)^3*G47)</f>
        <v>0.5214457436230179</v>
      </c>
    </row>
    <row r="49" spans="1:7" ht="12.75">
      <c r="A49">
        <f t="shared" si="0"/>
        <v>-64</v>
      </c>
      <c r="B49">
        <f>MIN(B48+$L$1-C49*$L$2,$L$3)</f>
        <v>-45.27520469624854</v>
      </c>
      <c r="C49">
        <f>MAX(1+(B48/$L$4)^3,1)*C48/(MAX(1-(B48/$L$4)^3,1)+(B48/$L$4)^3*C48)</f>
        <v>0.026790944897936764</v>
      </c>
      <c r="E49">
        <f t="shared" si="1"/>
        <v>36</v>
      </c>
      <c r="F49">
        <f>MIN(F48+$L$1-G49*$L$2,$L$3)</f>
        <v>-112.57602334696227</v>
      </c>
      <c r="G49">
        <f>MAX(1+(F48/$L$4)^3,1)*G48/(MAX(1-(F48/$L$4)^3,1)+(F48/$L$4)^3*G48)</f>
        <v>0.027420768527797207</v>
      </c>
    </row>
    <row r="50" spans="1:7" ht="12.75">
      <c r="A50">
        <f t="shared" si="0"/>
        <v>-63</v>
      </c>
      <c r="B50">
        <f>MIN(B49+$L$1-C50*$L$2,$L$3)</f>
        <v>180.15317677337794</v>
      </c>
      <c r="C50">
        <f>MAX(1+(B49/$L$4)^3,1)*C49/(MAX(1-(B49/$L$4)^3,1)+(B49/$L$4)^3*C49)</f>
        <v>0.024571618530373544</v>
      </c>
      <c r="E50">
        <f t="shared" si="1"/>
        <v>37</v>
      </c>
      <c r="F50">
        <f>MIN(F49+$L$1-G50*$L$2,$L$3)</f>
        <v>125.93929461048062</v>
      </c>
      <c r="G50">
        <f>MAX(1+(F49/$L$4)^3,1)*G49/(MAX(1-(F49/$L$4)^3,1)+(F49/$L$4)^3*G49)</f>
        <v>0.011484682042557105</v>
      </c>
    </row>
    <row r="51" spans="1:7" ht="12.75">
      <c r="A51">
        <f t="shared" si="0"/>
        <v>-62</v>
      </c>
      <c r="B51">
        <f>MIN(B50+$L$1-C51*$L$2,$L$3)</f>
        <v>283.0480069313297</v>
      </c>
      <c r="C51">
        <f>MAX(1+(B50/$L$4)^3,1)*C50/(MAX(1-(B50/$L$4)^3,1)+(B50/$L$4)^3*C50)</f>
        <v>0.14710516984204822</v>
      </c>
      <c r="E51">
        <f t="shared" si="1"/>
        <v>38</v>
      </c>
      <c r="F51">
        <f>MIN(F50+$L$1-G51*$L$2,$L$3)</f>
        <v>342.28613960050507</v>
      </c>
      <c r="G51">
        <f>MAX(1+(F50/$L$4)^3,1)*G50/(MAX(1-(F50/$L$4)^3,1)+(F50/$L$4)^3*G50)</f>
        <v>0.03365315500997554</v>
      </c>
    </row>
    <row r="52" spans="1:7" ht="12.75">
      <c r="A52">
        <f t="shared" si="0"/>
        <v>-61</v>
      </c>
      <c r="B52">
        <f>MIN(B51+$L$1-C52*$L$2,$L$3)</f>
        <v>-270.24495218091226</v>
      </c>
      <c r="C52">
        <f>MAX(1+(B51/$L$4)^3,1)*C51/(MAX(1-(B51/$L$4)^3,1)+(B51/$L$4)^3*C51)</f>
        <v>0.803292959112242</v>
      </c>
      <c r="E52">
        <f t="shared" si="1"/>
        <v>39</v>
      </c>
      <c r="F52">
        <f>MIN(F51+$L$1-G52*$L$2,$L$3)</f>
        <v>3.5737388256311533</v>
      </c>
      <c r="G52">
        <f>MAX(1+(F51/$L$4)^3,1)*G51/(MAX(1-(F51/$L$4)^3,1)+(F51/$L$4)^3*G51)</f>
        <v>0.588712400774874</v>
      </c>
    </row>
    <row r="53" spans="1:7" ht="12.75">
      <c r="A53">
        <f t="shared" si="0"/>
        <v>-60</v>
      </c>
      <c r="B53">
        <f>MIN(B52+$L$1-C53*$L$2,$L$3)</f>
        <v>-184.77553938374686</v>
      </c>
      <c r="C53">
        <f>MAX(1+(B52/$L$4)^3,1)*C52/(MAX(1-(B52/$L$4)^3,1)+(B52/$L$4)^3*C52)</f>
        <v>0.1645305872028346</v>
      </c>
      <c r="E53">
        <f t="shared" si="1"/>
        <v>40</v>
      </c>
      <c r="F53">
        <f>MIN(F52+$L$1-G53*$L$2,$L$3)</f>
        <v>-335.14971305057213</v>
      </c>
      <c r="G53">
        <f>MAX(1+(F52/$L$4)^3,1)*G52/(MAX(1-(F52/$L$4)^3,1)+(F52/$L$4)^3*G52)</f>
        <v>0.5887234518762033</v>
      </c>
    </row>
    <row r="54" spans="1:7" ht="12.75">
      <c r="A54">
        <f t="shared" si="0"/>
        <v>-59</v>
      </c>
      <c r="B54">
        <f>MIN(B53+$L$1-C54*$L$2,$L$3)</f>
        <v>38.986248197990264</v>
      </c>
      <c r="C54">
        <f>MAX(1+(B53/$L$4)^3,1)*C53/(MAX(1-(B53/$L$4)^3,1)+(B53/$L$4)^3*C53)</f>
        <v>0.026238212418262873</v>
      </c>
      <c r="E54">
        <f t="shared" si="1"/>
        <v>41</v>
      </c>
      <c r="F54">
        <f>MIN(F53+$L$1-G54*$L$2,$L$3)</f>
        <v>-120.86707790826844</v>
      </c>
      <c r="G54">
        <f>MAX(1+(F53/$L$4)^3,1)*G53/(MAX(1-(F53/$L$4)^3,1)+(F53/$L$4)^3*G53)</f>
        <v>0.03571736485769631</v>
      </c>
    </row>
    <row r="55" spans="1:7" ht="12.75">
      <c r="A55">
        <f t="shared" si="0"/>
        <v>-58</v>
      </c>
      <c r="B55">
        <f>MIN(B54+$L$1-C55*$L$2,$L$3)</f>
        <v>261.23640197976374</v>
      </c>
      <c r="C55">
        <f>MAX(1+(B54/$L$4)^3,1)*C54/(MAX(1-(B54/$L$4)^3,1)+(B54/$L$4)^3*C54)</f>
        <v>0.02774984621822655</v>
      </c>
      <c r="E55">
        <f t="shared" si="1"/>
        <v>42</v>
      </c>
      <c r="F55">
        <f>MIN(F54+$L$1-G55*$L$2,$L$3)</f>
        <v>115.91729750289349</v>
      </c>
      <c r="G55">
        <f>MAX(1+(F54/$L$4)^3,1)*G54/(MAX(1-(F54/$L$4)^3,1)+(F54/$L$4)^3*G54)</f>
        <v>0.013215624588838066</v>
      </c>
    </row>
    <row r="56" spans="1:7" ht="12.75">
      <c r="A56">
        <f t="shared" si="0"/>
        <v>-57</v>
      </c>
      <c r="B56">
        <f>MIN(B55+$L$1-C56*$L$2,$L$3)</f>
        <v>161.69169023158565</v>
      </c>
      <c r="C56">
        <f>MAX(1+(B55/$L$4)^3,1)*C55/(MAX(1-(B55/$L$4)^3,1)+(B55/$L$4)^3*C55)</f>
        <v>0.3495447117481781</v>
      </c>
      <c r="E56">
        <f t="shared" si="1"/>
        <v>43</v>
      </c>
      <c r="F56">
        <f>MIN(F55+$L$1-G56*$L$2,$L$3)</f>
        <v>332.79925273721614</v>
      </c>
      <c r="G56">
        <f>MAX(1+(F55/$L$4)^3,1)*G55/(MAX(1-(F55/$L$4)^3,1)+(F55/$L$4)^3*G55)</f>
        <v>0.033118044765677326</v>
      </c>
    </row>
    <row r="57" spans="1:7" ht="12.75">
      <c r="A57">
        <f t="shared" si="0"/>
        <v>-56</v>
      </c>
      <c r="B57">
        <f>MIN(B56+$L$1-C57*$L$2,$L$3)</f>
        <v>-325.77711498342535</v>
      </c>
      <c r="C57">
        <f>MAX(1+(B56/$L$4)^3,1)*C56/(MAX(1-(B56/$L$4)^3,1)+(B56/$L$4)^3*C56)</f>
        <v>0.737468805215011</v>
      </c>
      <c r="E57">
        <f t="shared" si="1"/>
        <v>44</v>
      </c>
      <c r="F57">
        <f>MIN(F56+$L$1-G57*$L$2,$L$3)</f>
        <v>18.19285083742318</v>
      </c>
      <c r="G57">
        <f>MAX(1+(F56/$L$4)^3,1)*G56/(MAX(1-(F56/$L$4)^3,1)+(F56/$L$4)^3*G56)</f>
        <v>0.564606401899793</v>
      </c>
    </row>
    <row r="58" spans="1:7" ht="12.75">
      <c r="A58">
        <f t="shared" si="0"/>
        <v>-55</v>
      </c>
      <c r="B58">
        <f>MIN(B57+$L$1-C58*$L$2,$L$3)</f>
        <v>-148.96043826161514</v>
      </c>
      <c r="C58">
        <f>MAX(1+(B57/$L$4)^3,1)*C57/(MAX(1-(B57/$L$4)^3,1)+(B57/$L$4)^3*C57)</f>
        <v>0.07318332327818979</v>
      </c>
      <c r="E58">
        <f t="shared" si="1"/>
        <v>45</v>
      </c>
      <c r="F58">
        <f>MIN(F57+$L$1-G58*$L$2,$L$3)</f>
        <v>-297.88876878541726</v>
      </c>
      <c r="G58">
        <f>MAX(1+(F57/$L$4)^3,1)*G57/(MAX(1-(F57/$L$4)^3,1)+(F57/$L$4)^3*G57)</f>
        <v>0.5660816196228404</v>
      </c>
    </row>
    <row r="59" spans="1:7" ht="12.75">
      <c r="A59">
        <f t="shared" si="0"/>
        <v>-54</v>
      </c>
      <c r="B59">
        <f>MIN(B58+$L$1-C59*$L$2,$L$3)</f>
        <v>83.02928764096873</v>
      </c>
      <c r="C59">
        <f>MAX(1+(B58/$L$4)^3,1)*C58/(MAX(1-(B58/$L$4)^3,1)+(B58/$L$4)^3*C58)</f>
        <v>0.018010274097416134</v>
      </c>
      <c r="E59">
        <f t="shared" si="1"/>
        <v>46</v>
      </c>
      <c r="F59">
        <f>MIN(F58+$L$1-G59*$L$2,$L$3)</f>
        <v>-93.2835728367952</v>
      </c>
      <c r="G59">
        <f>MAX(1+(F58/$L$4)^3,1)*G58/(MAX(1-(F58/$L$4)^3,1)+(F58/$L$4)^3*G58)</f>
        <v>0.04539480405137795</v>
      </c>
    </row>
    <row r="60" spans="1:7" ht="12.75">
      <c r="A60">
        <f t="shared" si="0"/>
        <v>-53</v>
      </c>
      <c r="B60">
        <f>MIN(B59+$L$1-C60*$L$2,$L$3)</f>
        <v>304.9990301108525</v>
      </c>
      <c r="C60">
        <f>MAX(1+(B59/$L$4)^3,1)*C59/(MAX(1-(B59/$L$4)^3,1)+(B59/$L$4)^3*C59)</f>
        <v>0.028030257530116207</v>
      </c>
      <c r="E60">
        <f t="shared" si="1"/>
        <v>47</v>
      </c>
      <c r="F60">
        <f>MIN(F59+$L$1-G60*$L$2,$L$3)</f>
        <v>131.1402854456955</v>
      </c>
      <c r="G60">
        <f>MAX(1+(F59/$L$4)^3,1)*G59/(MAX(1-(F59/$L$4)^3,1)+(F59/$L$4)^3*G59)</f>
        <v>0.025576141717509306</v>
      </c>
    </row>
    <row r="61" spans="1:7" ht="12.75">
      <c r="A61">
        <f t="shared" si="0"/>
        <v>-52</v>
      </c>
      <c r="B61">
        <f>MIN(B60+$L$1-C61*$L$2,$L$3)</f>
        <v>96.40057252901994</v>
      </c>
      <c r="C61">
        <f>MAX(1+(B60/$L$4)^3,1)*C60/(MAX(1-(B60/$L$4)^3,1)+(B60/$L$4)^3*C60)</f>
        <v>0.45859845758183265</v>
      </c>
      <c r="E61">
        <f t="shared" si="1"/>
        <v>48</v>
      </c>
      <c r="F61">
        <f>MIN(F60+$L$1-G61*$L$2,$L$3)</f>
        <v>302.4223718995073</v>
      </c>
      <c r="G61">
        <f>MAX(1+(F60/$L$4)^3,1)*G60/(MAX(1-(F60/$L$4)^3,1)+(F60/$L$4)^3*G60)</f>
        <v>0.07871791354618815</v>
      </c>
    </row>
    <row r="62" spans="1:7" ht="12.75">
      <c r="A62">
        <f t="shared" si="0"/>
        <v>-51</v>
      </c>
      <c r="B62">
        <f>MIN(B61+$L$1-C62*$L$2,$L$3)</f>
        <v>-269.85498363259256</v>
      </c>
      <c r="C62">
        <f>MAX(1+(B61/$L$4)^3,1)*C61/(MAX(1-(B61/$L$4)^3,1)+(B61/$L$4)^3*C61)</f>
        <v>0.6162555561616125</v>
      </c>
      <c r="E62">
        <f t="shared" si="1"/>
        <v>49</v>
      </c>
      <c r="F62">
        <f>MIN(F61+$L$1-G62*$L$2,$L$3)</f>
        <v>-157.61873899809473</v>
      </c>
      <c r="G62">
        <f>MAX(1+(F61/$L$4)^3,1)*G61/(MAX(1-(F61/$L$4)^3,1)+(F61/$L$4)^3*G61)</f>
        <v>0.710041110897602</v>
      </c>
    </row>
    <row r="63" spans="1:7" ht="12.75">
      <c r="A63">
        <f t="shared" si="0"/>
        <v>-50</v>
      </c>
      <c r="B63">
        <f>MIN(B62+$L$1-C63*$L$2,$L$3)</f>
        <v>-92.00694859878898</v>
      </c>
      <c r="C63">
        <f>MAX(1+(B62/$L$4)^3,1)*C62/(MAX(1-(B62/$L$4)^3,1)+(B62/$L$4)^3*C62)</f>
        <v>0.07215196496619641</v>
      </c>
      <c r="E63">
        <f t="shared" si="1"/>
        <v>50</v>
      </c>
      <c r="F63">
        <f>MIN(F62+$L$1-G63*$L$2,$L$3)</f>
        <v>-240.12387909010994</v>
      </c>
      <c r="G63">
        <f>MAX(1+(F62/$L$4)^3,1)*G62/(MAX(1-(F62/$L$4)^3,1)+(F62/$L$4)^3*G62)</f>
        <v>0.3325051400920152</v>
      </c>
    </row>
    <row r="64" spans="1:7" ht="12.75">
      <c r="A64">
        <f t="shared" si="0"/>
        <v>-49</v>
      </c>
      <c r="B64">
        <f>MIN(B63+$L$1-C64*$L$2,$L$3)</f>
        <v>116.1091996162503</v>
      </c>
      <c r="C64">
        <f>MAX(1+(B63/$L$4)^3,1)*C63/(MAX(1-(B63/$L$4)^3,1)+(B63/$L$4)^3*C63)</f>
        <v>0.04188385178496072</v>
      </c>
      <c r="E64">
        <f t="shared" si="1"/>
        <v>51</v>
      </c>
      <c r="F64">
        <f>MIN(F63+$L$1-G64*$L$2,$L$3)</f>
        <v>-22.589551951675666</v>
      </c>
      <c r="G64">
        <f>MAX(1+(F63/$L$4)^3,1)*G63/(MAX(1-(F63/$L$4)^3,1)+(F63/$L$4)^3*G63)</f>
        <v>0.03246567286156573</v>
      </c>
    </row>
    <row r="65" spans="1:7" ht="12.75">
      <c r="A65">
        <f t="shared" si="0"/>
        <v>-48</v>
      </c>
      <c r="B65">
        <f>MIN(B64+$L$1-C65*$L$2,$L$3)</f>
        <v>265.27501066253035</v>
      </c>
      <c r="C65">
        <f>MAX(1+(B64/$L$4)^3,1)*C64/(MAX(1-(B64/$L$4)^3,1)+(B64/$L$4)^3*C64)</f>
        <v>0.10083418895371993</v>
      </c>
      <c r="E65">
        <f t="shared" si="1"/>
        <v>52</v>
      </c>
      <c r="F65">
        <f>MIN(F64+$L$1-G65*$L$2,$L$3)</f>
        <v>195.302868980556</v>
      </c>
      <c r="G65">
        <f>MAX(1+(F64/$L$4)^3,1)*G64/(MAX(1-(F64/$L$4)^3,1)+(F64/$L$4)^3*G64)</f>
        <v>0.0321075790677683</v>
      </c>
    </row>
    <row r="66" spans="1:7" ht="12.75">
      <c r="A66">
        <f t="shared" si="0"/>
        <v>-47</v>
      </c>
      <c r="B66">
        <f>MIN(B65+$L$1-C66*$L$2,$L$3)</f>
        <v>-172.7675217028028</v>
      </c>
      <c r="C66">
        <f>MAX(1+(B65/$L$4)^3,1)*C65/(MAX(1-(B65/$L$4)^3,1)+(B65/$L$4)^3*C65)</f>
        <v>0.6880425323653332</v>
      </c>
      <c r="E66">
        <f t="shared" si="1"/>
        <v>53</v>
      </c>
      <c r="F66">
        <f>MIN(F65+$L$1-G66*$L$2,$L$3)</f>
        <v>226.37481583100023</v>
      </c>
      <c r="G66">
        <f>MAX(1+(F65/$L$4)^3,1)*G65/(MAX(1-(F65/$L$4)^3,1)+(F65/$L$4)^3*G65)</f>
        <v>0.21892805314955577</v>
      </c>
    </row>
    <row r="67" spans="1:7" ht="12.75">
      <c r="A67">
        <f t="shared" si="0"/>
        <v>-46</v>
      </c>
      <c r="B67">
        <f>MIN(B66+$L$1-C67*$L$2,$L$3)</f>
        <v>-186.51423475426685</v>
      </c>
      <c r="C67">
        <f>MAX(1+(B66/$L$4)^3,1)*C66/(MAX(1-(B66/$L$4)^3,1)+(B66/$L$4)^3*C66)</f>
        <v>0.263746713051464</v>
      </c>
      <c r="E67">
        <f t="shared" si="1"/>
        <v>54</v>
      </c>
      <c r="F67">
        <f>MIN(F66+$L$1-G67*$L$2,$L$3)</f>
        <v>-302.9659037496866</v>
      </c>
      <c r="G67">
        <f>MAX(1+(F66/$L$4)^3,1)*G66/(MAX(1-(F66/$L$4)^3,1)+(F66/$L$4)^3*G66)</f>
        <v>0.7793407195806868</v>
      </c>
    </row>
    <row r="68" spans="1:7" ht="12.75">
      <c r="A68">
        <f t="shared" si="0"/>
        <v>-45</v>
      </c>
      <c r="B68">
        <f>MIN(B67+$L$1-C68*$L$2,$L$3)</f>
        <v>17.831841241719964</v>
      </c>
      <c r="C68">
        <f>MAX(1+(B67/$L$4)^3,1)*C67/(MAX(1-(B67/$L$4)^3,1)+(B67/$L$4)^3*C67)</f>
        <v>0.045653924004013184</v>
      </c>
      <c r="E68">
        <f t="shared" si="1"/>
        <v>55</v>
      </c>
      <c r="F68">
        <f>MIN(F67+$L$1-G68*$L$2,$L$3)</f>
        <v>-162.17453223325225</v>
      </c>
      <c r="G68">
        <f>MAX(1+(F67/$L$4)^3,1)*G67/(MAX(1-(F67/$L$4)^3,1)+(F67/$L$4)^3*G67)</f>
        <v>0.10920862848356565</v>
      </c>
    </row>
    <row r="69" spans="1:7" ht="12.75">
      <c r="A69">
        <f t="shared" si="0"/>
        <v>-44</v>
      </c>
      <c r="B69">
        <f>MIN(B68+$L$1-C69*$L$2,$L$3)</f>
        <v>221.93093816078664</v>
      </c>
      <c r="C69">
        <f>MAX(1+(B68/$L$4)^3,1)*C68/(MAX(1-(B68/$L$4)^3,1)+(B68/$L$4)^3*C68)</f>
        <v>0.04590090308093334</v>
      </c>
      <c r="E69">
        <f t="shared" si="1"/>
        <v>56</v>
      </c>
      <c r="F69">
        <f>MIN(F68+$L$1-G69*$L$2,$L$3)</f>
        <v>65.0711968562656</v>
      </c>
      <c r="G69">
        <f>MAX(1+(F68/$L$4)^3,1)*G68/(MAX(1-(F68/$L$4)^3,1)+(F68/$L$4)^3*G68)</f>
        <v>0.02275427091048215</v>
      </c>
    </row>
    <row r="70" spans="1:7" ht="12.75">
      <c r="A70">
        <f t="shared" si="0"/>
        <v>-43</v>
      </c>
      <c r="B70">
        <f>MIN(B69+$L$1-C70*$L$2,$L$3)</f>
        <v>107.26195076215856</v>
      </c>
      <c r="C70">
        <f>MAX(1+(B69/$L$4)^3,1)*C69/(MAX(1-(B69/$L$4)^3,1)+(B69/$L$4)^3*C69)</f>
        <v>0.3646689873986281</v>
      </c>
      <c r="E70">
        <f t="shared" si="1"/>
        <v>57</v>
      </c>
      <c r="F70">
        <f>MIN(F69+$L$1-G70*$L$2,$L$3)</f>
        <v>286.2283068852092</v>
      </c>
      <c r="G70">
        <f>MAX(1+(F69/$L$4)^3,1)*G69/(MAX(1-(F69/$L$4)^3,1)+(F69/$L$4)^3*G69)</f>
        <v>0.02884288997105642</v>
      </c>
    </row>
    <row r="71" spans="1:7" ht="12.75">
      <c r="A71">
        <f t="shared" si="0"/>
        <v>-42</v>
      </c>
      <c r="B71">
        <f>MIN(B70+$L$1-C71*$L$2,$L$3)</f>
        <v>-204.58605410433927</v>
      </c>
      <c r="C71">
        <f>MAX(1+(B70/$L$4)^3,1)*C70/(MAX(1-(B70/$L$4)^3,1)+(B70/$L$4)^3*C70)</f>
        <v>0.5618480048664978</v>
      </c>
      <c r="E71">
        <f t="shared" si="1"/>
        <v>58</v>
      </c>
      <c r="F71">
        <f>MIN(F70+$L$1-G71*$L$2,$L$3)</f>
        <v>115.55397130039461</v>
      </c>
      <c r="G71">
        <f>MAX(1+(F70/$L$4)^3,1)*G70/(MAX(1-(F70/$L$4)^3,1)+(F70/$L$4)^3*G70)</f>
        <v>0.42067433558481454</v>
      </c>
    </row>
    <row r="72" spans="1:7" ht="12.75">
      <c r="A72">
        <f t="shared" si="0"/>
        <v>-41</v>
      </c>
      <c r="B72">
        <f>MIN(B71+$L$1-C72*$L$2,$L$3)</f>
        <v>-72.82220234680572</v>
      </c>
      <c r="C72">
        <f>MAX(1+(B71/$L$4)^3,1)*C71/(MAX(1-(B71/$L$4)^3,1)+(B71/$L$4)^3*C71)</f>
        <v>0.11823614824246646</v>
      </c>
      <c r="E72">
        <f t="shared" si="1"/>
        <v>59</v>
      </c>
      <c r="F72">
        <f>MIN(F71+$L$1-G72*$L$2,$L$3)</f>
        <v>-283.1444572992505</v>
      </c>
      <c r="G72">
        <f>MAX(1+(F71/$L$4)^3,1)*G71/(MAX(1-(F71/$L$4)^3,1)+(F71/$L$4)^3*G71)</f>
        <v>0.6486984285996451</v>
      </c>
    </row>
    <row r="73" spans="1:7" ht="12.75">
      <c r="A73">
        <f t="shared" si="0"/>
        <v>-40</v>
      </c>
      <c r="B73">
        <f>MIN(B72+$L$1-C73*$L$2,$L$3)</f>
        <v>88.9761500584331</v>
      </c>
      <c r="C73">
        <f>MAX(1+(B72/$L$4)^3,1)*C72/(MAX(1-(B72/$L$4)^3,1)+(B72/$L$4)^3*C72)</f>
        <v>0.08820164759476115</v>
      </c>
      <c r="E73">
        <f t="shared" si="1"/>
        <v>60</v>
      </c>
      <c r="F73">
        <f>MIN(F72+$L$1-G73*$L$2,$L$3)</f>
        <v>-105.42673882247642</v>
      </c>
      <c r="G73">
        <f>MAX(1+(F72/$L$4)^3,1)*G72/(MAX(1-(F72/$L$4)^3,1)+(F72/$L$4)^3*G72)</f>
        <v>0.07228228152322591</v>
      </c>
    </row>
    <row r="74" spans="1:7" ht="12.75">
      <c r="A74">
        <f t="shared" si="0"/>
        <v>-39</v>
      </c>
      <c r="B74">
        <f>MIN(B73+$L$1-C74*$L$2,$L$3)</f>
        <v>197.43869437671054</v>
      </c>
      <c r="C74">
        <f>MAX(1+(B73/$L$4)^3,1)*C73/(MAX(1-(B73/$L$4)^3,1)+(B73/$L$4)^3*C73)</f>
        <v>0.14153745568172257</v>
      </c>
      <c r="E74">
        <f t="shared" si="1"/>
        <v>61</v>
      </c>
      <c r="F74">
        <f>MIN(F73+$L$1-G74*$L$2,$L$3)</f>
        <v>109.94032719128666</v>
      </c>
      <c r="G74">
        <f>MAX(1+(F73/$L$4)^3,1)*G73/(MAX(1-(F73/$L$4)^3,1)+(F73/$L$4)^3*G73)</f>
        <v>0.034632933986236944</v>
      </c>
    </row>
    <row r="75" spans="1:7" ht="12.75">
      <c r="A75">
        <f t="shared" si="0"/>
        <v>-38</v>
      </c>
      <c r="B75">
        <f>MIN(B74+$L$1-C75*$L$2,$L$3)</f>
        <v>-141.68626642483338</v>
      </c>
      <c r="C75">
        <f>MAX(1+(B74/$L$4)^3,1)*C74/(MAX(1-(B74/$L$4)^3,1)+(B74/$L$4)^3*C74)</f>
        <v>0.589124960801544</v>
      </c>
      <c r="E75">
        <f t="shared" si="1"/>
        <v>62</v>
      </c>
      <c r="F75">
        <f>MIN(F74+$L$1-G75*$L$2,$L$3)</f>
        <v>282.8344608571815</v>
      </c>
      <c r="G75">
        <f>MAX(1+(F74/$L$4)^3,1)*G74/(MAX(1-(F74/$L$4)^3,1)+(F74/$L$4)^3*G74)</f>
        <v>0.07710586633410516</v>
      </c>
    </row>
    <row r="76" spans="1:7" ht="12.75">
      <c r="A76">
        <f t="shared" si="0"/>
        <v>-37</v>
      </c>
      <c r="B76">
        <f>MIN(B75+$L$1-C76*$L$2,$L$3)</f>
        <v>-163.33853875298558</v>
      </c>
      <c r="C76">
        <f>MAX(1+(B75/$L$4)^3,1)*C75/(MAX(1-(B75/$L$4)^3,1)+(B75/$L$4)^3*C75)</f>
        <v>0.2716522723281522</v>
      </c>
      <c r="E76">
        <f t="shared" si="1"/>
        <v>63</v>
      </c>
      <c r="F76">
        <f>MIN(F75+$L$1-G76*$L$2,$L$3)</f>
        <v>-130.90173495978195</v>
      </c>
      <c r="G76">
        <f>MAX(1+(F75/$L$4)^3,1)*G75/(MAX(1-(F75/$L$4)^3,1)+(F75/$L$4)^3*G75)</f>
        <v>0.6637361958169634</v>
      </c>
    </row>
    <row r="77" spans="1:7" ht="12.75">
      <c r="A77">
        <f t="shared" si="0"/>
        <v>-36</v>
      </c>
      <c r="B77">
        <f>MIN(B76+$L$1-C77*$L$2,$L$3)</f>
        <v>21.579214668503127</v>
      </c>
      <c r="C77">
        <f>MAX(1+(B76/$L$4)^3,1)*C76/(MAX(1-(B76/$L$4)^3,1)+(B76/$L$4)^3*C76)</f>
        <v>0.06508224657851129</v>
      </c>
      <c r="E77">
        <f t="shared" si="1"/>
        <v>64</v>
      </c>
      <c r="F77">
        <f>MIN(F76+$L$1-G77*$L$2,$L$3)</f>
        <v>-259.2603106576062</v>
      </c>
      <c r="G77">
        <f>MAX(1+(F76/$L$4)^3,1)*G76/(MAX(1-(F76/$L$4)^3,1)+(F76/$L$4)^3*G76)</f>
        <v>0.3783585756978243</v>
      </c>
    </row>
    <row r="78" spans="1:7" ht="12.75">
      <c r="A78">
        <f t="shared" si="0"/>
        <v>-35</v>
      </c>
      <c r="B78">
        <f>MIN(B77+$L$1-C78*$L$2,$L$3)</f>
        <v>205.88594317601707</v>
      </c>
      <c r="C78">
        <f>MAX(1+(B77/$L$4)^3,1)*C77/(MAX(1-(B77/$L$4)^3,1)+(B77/$L$4)^3*C77)</f>
        <v>0.06569327149248606</v>
      </c>
      <c r="E78">
        <f t="shared" si="1"/>
        <v>65</v>
      </c>
      <c r="F78">
        <f>MIN(F77+$L$1-G78*$L$2,$L$3)</f>
        <v>-41.23522167651909</v>
      </c>
      <c r="G78">
        <f>MAX(1+(F77/$L$4)^3,1)*G77/(MAX(1-(F77/$L$4)^3,1)+(F77/$L$4)^3*G77)</f>
        <v>0.031974911018912866</v>
      </c>
    </row>
    <row r="79" spans="1:7" ht="12.75">
      <c r="A79">
        <f aca="true" t="shared" si="2" ref="A79:A142">A78+1</f>
        <v>-34</v>
      </c>
      <c r="B79">
        <f>MIN(B78+$L$1-C79*$L$2,$L$3)</f>
        <v>49.728061502058836</v>
      </c>
      <c r="C79">
        <f>MAX(1+(B78/$L$4)^3,1)*C78/(MAX(1-(B78/$L$4)^3,1)+(B78/$L$4)^3*C78)</f>
        <v>0.4061578816739582</v>
      </c>
      <c r="E79">
        <f aca="true" t="shared" si="3" ref="E79:E113">E78+1</f>
        <v>66</v>
      </c>
      <c r="F79">
        <f>MIN(F78+$L$1-G79*$L$2,$L$3)</f>
        <v>178.82213867013925</v>
      </c>
      <c r="G79">
        <f>MAX(1+(F78/$L$4)^3,1)*G78/(MAX(1-(F78/$L$4)^3,1)+(F78/$L$4)^3*G78)</f>
        <v>0.029942639653341676</v>
      </c>
    </row>
    <row r="80" spans="1:7" ht="12.75">
      <c r="A80">
        <f t="shared" si="2"/>
        <v>-33</v>
      </c>
      <c r="B80">
        <f>MIN(B79+$L$1-C80*$L$2,$L$3)</f>
        <v>-134.67885195940931</v>
      </c>
      <c r="C80">
        <f>MAX(1+(B79/$L$4)^3,1)*C79/(MAX(1-(B79/$L$4)^3,1)+(B79/$L$4)^3*C79)</f>
        <v>0.43440691346146815</v>
      </c>
      <c r="E80">
        <f t="shared" si="3"/>
        <v>67</v>
      </c>
      <c r="F80">
        <f>MIN(F79+$L$1-G80*$L$2,$L$3)</f>
        <v>257.0675080964099</v>
      </c>
      <c r="G80">
        <f>MAX(1+(F79/$L$4)^3,1)*G79/(MAX(1-(F79/$L$4)^3,1)+(F79/$L$4)^3*G79)</f>
        <v>0.17175463057372933</v>
      </c>
    </row>
    <row r="81" spans="1:7" ht="12.75">
      <c r="A81">
        <f t="shared" si="2"/>
        <v>-32</v>
      </c>
      <c r="B81">
        <f>MIN(B80+$L$1-C81*$L$2,$L$3)</f>
        <v>-67.07527329723953</v>
      </c>
      <c r="C81">
        <f>MAX(1+(B80/$L$4)^3,1)*C80/(MAX(1-(B80/$L$4)^3,1)+(B80/$L$4)^3*C80)</f>
        <v>0.1823964213378302</v>
      </c>
      <c r="E81">
        <f t="shared" si="3"/>
        <v>68</v>
      </c>
      <c r="F81">
        <f>MIN(F80+$L$1-G81*$L$2,$L$3)</f>
        <v>-281.5247670675778</v>
      </c>
      <c r="G81">
        <f>MAX(1+(F80/$L$4)^3,1)*G80/(MAX(1-(F80/$L$4)^3,1)+(F80/$L$4)^3*G80)</f>
        <v>0.7885922751639877</v>
      </c>
    </row>
    <row r="82" spans="1:7" ht="12.75">
      <c r="A82">
        <f t="shared" si="2"/>
        <v>-31</v>
      </c>
      <c r="B82">
        <f>MIN(B81+$L$1-C82*$L$2,$L$3)</f>
        <v>36.62541438150069</v>
      </c>
      <c r="C82">
        <f>MAX(1+(B81/$L$4)^3,1)*C81/(MAX(1-(B81/$L$4)^3,1)+(B81/$L$4)^3*C81)</f>
        <v>0.14629931232125978</v>
      </c>
      <c r="E82">
        <f t="shared" si="3"/>
        <v>69</v>
      </c>
      <c r="F82">
        <f>MIN(F81+$L$1-G82*$L$2,$L$3)</f>
        <v>-169.4616368499494</v>
      </c>
      <c r="G82">
        <f>MAX(1+(F81/$L$4)^3,1)*G81/(MAX(1-(F81/$L$4)^3,1)+(F81/$L$4)^3*G81)</f>
        <v>0.13793686978237163</v>
      </c>
    </row>
    <row r="83" spans="1:7" ht="12.75">
      <c r="A83">
        <f t="shared" si="2"/>
        <v>-30</v>
      </c>
      <c r="B83">
        <f>MIN(B82+$L$1-C83*$L$2,$L$3)</f>
        <v>134.23374787257262</v>
      </c>
      <c r="C83">
        <f>MAX(1+(B82/$L$4)^3,1)*C82/(MAX(1-(B82/$L$4)^3,1)+(B82/$L$4)^3*C82)</f>
        <v>0.1523916665089281</v>
      </c>
      <c r="E83">
        <f t="shared" si="3"/>
        <v>70</v>
      </c>
      <c r="F83">
        <f>MIN(F82+$L$1-G83*$L$2,$L$3)</f>
        <v>53.987562806480085</v>
      </c>
      <c r="G83">
        <f>MAX(1+(F82/$L$4)^3,1)*G82/(MAX(1-(F82/$L$4)^3,1)+(F82/$L$4)^3*G82)</f>
        <v>0.02655080034357051</v>
      </c>
    </row>
    <row r="84" spans="1:7" ht="12.75">
      <c r="A84">
        <f t="shared" si="2"/>
        <v>-29</v>
      </c>
      <c r="B84">
        <f>MIN(B83+$L$1-C84*$L$2,$L$3)</f>
        <v>3.562291976780955</v>
      </c>
      <c r="C84">
        <f>MAX(1+(B83/$L$4)^3,1)*C83/(MAX(1-(B83/$L$4)^3,1)+(B83/$L$4)^3*C83)</f>
        <v>0.38067145589579165</v>
      </c>
      <c r="E84">
        <f t="shared" si="3"/>
        <v>71</v>
      </c>
      <c r="F84">
        <f>MIN(F83+$L$1-G84*$L$2,$L$3)</f>
        <v>273.386702866005</v>
      </c>
      <c r="G84">
        <f>MAX(1+(F83/$L$4)^3,1)*G83/(MAX(1-(F83/$L$4)^3,1)+(F83/$L$4)^3*G83)</f>
        <v>0.030600859940475036</v>
      </c>
    </row>
    <row r="85" spans="1:7" ht="12.75">
      <c r="A85">
        <f t="shared" si="2"/>
        <v>-28</v>
      </c>
      <c r="B85">
        <f>MIN(B84+$L$1-C85*$L$2,$L$3)</f>
        <v>-127.11982134865912</v>
      </c>
      <c r="C85">
        <f>MAX(1+(B84/$L$4)^3,1)*C84/(MAX(1-(B84/$L$4)^3,1)+(B84/$L$4)^3*C84)</f>
        <v>0.38068211332544005</v>
      </c>
      <c r="E85">
        <f t="shared" si="3"/>
        <v>72</v>
      </c>
      <c r="F85">
        <f>MIN(F84+$L$1-G85*$L$2,$L$3)</f>
        <v>119.84186722077516</v>
      </c>
      <c r="G85">
        <f>MAX(1+(F84/$L$4)^3,1)*G84/(MAX(1-(F84/$L$4)^3,1)+(F84/$L$4)^3*G84)</f>
        <v>0.4035448356452298</v>
      </c>
    </row>
    <row r="86" spans="1:7" ht="12.75">
      <c r="A86">
        <f t="shared" si="2"/>
        <v>-27</v>
      </c>
      <c r="B86">
        <f>MIN(B85+$L$1-C86*$L$2,$L$3)</f>
        <v>-44.659240696503275</v>
      </c>
      <c r="C86">
        <f>MAX(1+(B85/$L$4)^3,1)*C85/(MAX(1-(B85/$L$4)^3,1)+(B85/$L$4)^3*C85)</f>
        <v>0.16753941934784417</v>
      </c>
      <c r="E86">
        <f t="shared" si="3"/>
        <v>73</v>
      </c>
      <c r="F86">
        <f>MIN(F85+$L$1-G86*$L$2,$L$3)</f>
        <v>-278.17837696205345</v>
      </c>
      <c r="G86">
        <f>MAX(1+(F85/$L$4)^3,1)*G85/(MAX(1-(F85/$L$4)^3,1)+(F85/$L$4)^3*G85)</f>
        <v>0.6480202441828286</v>
      </c>
    </row>
    <row r="87" spans="1:7" ht="12.75">
      <c r="A87">
        <f t="shared" si="2"/>
        <v>-26</v>
      </c>
      <c r="B87">
        <f>MIN(B86+$L$1-C87*$L$2,$L$3)</f>
        <v>49.36647438913502</v>
      </c>
      <c r="C87">
        <f>MAX(1+(B86/$L$4)^3,1)*C86/(MAX(1-(B86/$L$4)^3,1)+(B86/$L$4)^3*C86)</f>
        <v>0.15597428491436172</v>
      </c>
      <c r="E87">
        <f t="shared" si="3"/>
        <v>74</v>
      </c>
      <c r="F87">
        <f>MIN(F86+$L$1-G87*$L$2,$L$3)</f>
        <v>-103.7330884027377</v>
      </c>
      <c r="G87">
        <f>MAX(1+(F86/$L$4)^3,1)*G86/(MAX(1-(F86/$L$4)^3,1)+(F86/$L$4)^3*G86)</f>
        <v>0.07555471144068426</v>
      </c>
    </row>
    <row r="88" spans="1:7" ht="12.75">
      <c r="A88">
        <f t="shared" si="2"/>
        <v>-25</v>
      </c>
      <c r="B88">
        <f>MIN(B87+$L$1-C88*$L$2,$L$3)</f>
        <v>127.845748290268</v>
      </c>
      <c r="C88">
        <f>MAX(1+(B87/$L$4)^3,1)*C87/(MAX(1-(B87/$L$4)^3,1)+(B87/$L$4)^3*C87)</f>
        <v>0.171520726098867</v>
      </c>
      <c r="E88">
        <f t="shared" si="3"/>
        <v>75</v>
      </c>
      <c r="F88">
        <f>MIN(F87+$L$1-G88*$L$2,$L$3)</f>
        <v>109.08245036682771</v>
      </c>
      <c r="G88">
        <f>MAX(1+(F87/$L$4)^3,1)*G87/(MAX(1-(F87/$L$4)^3,1)+(F87/$L$4)^3*G87)</f>
        <v>0.03718446123043457</v>
      </c>
    </row>
    <row r="89" spans="1:7" ht="12.75">
      <c r="A89">
        <f t="shared" si="2"/>
        <v>-24</v>
      </c>
      <c r="B89">
        <f>MIN(B88+$L$1-C89*$L$2,$L$3)</f>
        <v>-12.26356253665432</v>
      </c>
      <c r="C89">
        <f>MAX(1+(B88/$L$4)^3,1)*C88/(MAX(1-(B88/$L$4)^3,1)+(B88/$L$4)^3*C88)</f>
        <v>0.39010931082692235</v>
      </c>
      <c r="E89">
        <f t="shared" si="3"/>
        <v>76</v>
      </c>
      <c r="F89">
        <f>MIN(F88+$L$1-G89*$L$2,$L$3)</f>
        <v>277.56791705116416</v>
      </c>
      <c r="G89">
        <f>MAX(1+(F88/$L$4)^3,1)*G88/(MAX(1-(F88/$L$4)^3,1)+(F88/$L$4)^3*G88)</f>
        <v>0.08151453331566355</v>
      </c>
    </row>
    <row r="90" spans="1:7" ht="12.75">
      <c r="A90">
        <f t="shared" si="2"/>
        <v>-23</v>
      </c>
      <c r="B90">
        <f>MIN(B89+$L$1-C90*$L$2,$L$3)</f>
        <v>-151.9345445505134</v>
      </c>
      <c r="C90">
        <f>MAX(1+(B89/$L$4)^3,1)*C89/(MAX(1-(B89/$L$4)^3,1)+(B89/$L$4)^3*C89)</f>
        <v>0.3896709820138591</v>
      </c>
      <c r="E90">
        <f t="shared" si="3"/>
        <v>77</v>
      </c>
      <c r="F90">
        <f>MIN(F89+$L$1-G90*$L$2,$L$3)</f>
        <v>-137.60730094885605</v>
      </c>
      <c r="G90">
        <f>MAX(1+(F89/$L$4)^3,1)*G89/(MAX(1-(F89/$L$4)^3,1)+(F89/$L$4)^3*G89)</f>
        <v>0.6651752180000202</v>
      </c>
    </row>
    <row r="91" spans="1:7" ht="12.75">
      <c r="A91">
        <f t="shared" si="2"/>
        <v>-22</v>
      </c>
      <c r="B91">
        <f>MIN(B90+$L$1-C91*$L$2,$L$3)</f>
        <v>-26.010248081260784</v>
      </c>
      <c r="C91">
        <f>MAX(1+(B90/$L$4)^3,1)*C90/(MAX(1-(B90/$L$4)^3,1)+(B90/$L$4)^3*C90)</f>
        <v>0.12407570353074737</v>
      </c>
      <c r="E91">
        <f t="shared" si="3"/>
        <v>78</v>
      </c>
      <c r="F91">
        <f>MIN(F90+$L$1-G91*$L$2,$L$3)</f>
        <v>-242.8499848726404</v>
      </c>
      <c r="G91">
        <f>MAX(1+(F90/$L$4)^3,1)*G90/(MAX(1-(F90/$L$4)^3,1)+(F90/$L$4)^3*G90)</f>
        <v>0.35524268392378433</v>
      </c>
    </row>
    <row r="92" spans="1:7" ht="12.75">
      <c r="A92">
        <f t="shared" si="2"/>
        <v>-21</v>
      </c>
      <c r="B92">
        <f>MIN(B91+$L$1-C92*$L$2,$L$3)</f>
        <v>101.79745412084573</v>
      </c>
      <c r="C92">
        <f>MAX(1+(B91/$L$4)^3,1)*C91/(MAX(1-(B91/$L$4)^3,1)+(B91/$L$4)^3*C91)</f>
        <v>0.12219229779789349</v>
      </c>
      <c r="E92">
        <f t="shared" si="3"/>
        <v>79</v>
      </c>
      <c r="F92">
        <f>MIN(F91+$L$1-G92*$L$2,$L$3)</f>
        <v>-27.560503035532058</v>
      </c>
      <c r="G92">
        <f>MAX(1+(F91/$L$4)^3,1)*G91/(MAX(1-(F91/$L$4)^3,1)+(F91/$L$4)^3*G91)</f>
        <v>0.03471051816289167</v>
      </c>
    </row>
    <row r="93" spans="1:7" ht="12.75">
      <c r="A93">
        <f t="shared" si="2"/>
        <v>-20</v>
      </c>
      <c r="B93">
        <f>MIN(B92+$L$1-C93*$L$2,$L$3)</f>
        <v>129.37502346626312</v>
      </c>
      <c r="C93">
        <f>MAX(1+(B92/$L$4)^3,1)*C92/(MAX(1-(B92/$L$4)^3,1)+(B92/$L$4)^3*C92)</f>
        <v>0.2224224306545826</v>
      </c>
      <c r="E93">
        <f t="shared" si="3"/>
        <v>80</v>
      </c>
      <c r="F93">
        <f>MIN(F92+$L$1-G93*$L$2,$L$3)</f>
        <v>188.41650848367317</v>
      </c>
      <c r="G93">
        <f>MAX(1+(F92/$L$4)^3,1)*G92/(MAX(1-(F92/$L$4)^3,1)+(F92/$L$4)^3*G92)</f>
        <v>0.034022988480794776</v>
      </c>
    </row>
    <row r="94" spans="1:7" ht="12.75">
      <c r="A94">
        <f t="shared" si="2"/>
        <v>-19</v>
      </c>
      <c r="B94">
        <f>MIN(B93+$L$1-C94*$L$2,$L$3)</f>
        <v>-95.81916272564683</v>
      </c>
      <c r="C94">
        <f>MAX(1+(B93/$L$4)^3,1)*C93/(MAX(1-(B93/$L$4)^3,1)+(B93/$L$4)^3*C93)</f>
        <v>0.4751941861919099</v>
      </c>
      <c r="E94">
        <f t="shared" si="3"/>
        <v>81</v>
      </c>
      <c r="F94">
        <f>MIN(F93+$L$1-G94*$L$2,$L$3)</f>
        <v>225.3134785422249</v>
      </c>
      <c r="G94">
        <f>MAX(1+(F93/$L$4)^3,1)*G93/(MAX(1-(F93/$L$4)^3,1)+(F93/$L$4)^3*G93)</f>
        <v>0.21310302994144825</v>
      </c>
    </row>
    <row r="95" spans="1:7" ht="12.75">
      <c r="A95">
        <f t="shared" si="2"/>
        <v>-18</v>
      </c>
      <c r="B95">
        <f>MIN(B94+$L$1-C95*$L$2,$L$3)</f>
        <v>-170.91706984502616</v>
      </c>
      <c r="C95">
        <f>MAX(1+(B94/$L$4)^3,1)*C94/(MAX(1-(B94/$L$4)^3,1)+(B94/$L$4)^3*C94)</f>
        <v>0.3250979071193793</v>
      </c>
      <c r="E95">
        <f t="shared" si="3"/>
        <v>82</v>
      </c>
      <c r="F95">
        <f>MIN(F94+$L$1-G95*$L$2,$L$3)</f>
        <v>-295.7734753963916</v>
      </c>
      <c r="G95">
        <f>MAX(1+(F94/$L$4)^3,1)*G94/(MAX(1-(F94/$L$4)^3,1)+(F94/$L$4)^3*G94)</f>
        <v>0.7710869539386165</v>
      </c>
    </row>
    <row r="96" spans="1:7" ht="12.75">
      <c r="A96">
        <f t="shared" si="2"/>
        <v>-17</v>
      </c>
      <c r="B96">
        <f>MIN(B95+$L$1-C96*$L$2,$L$3)</f>
        <v>4.685482217088364</v>
      </c>
      <c r="C96">
        <f>MAX(1+(B95/$L$4)^3,1)*C95/(MAX(1-(B95/$L$4)^3,1)+(B95/$L$4)^3*C95)</f>
        <v>0.07439744793788547</v>
      </c>
      <c r="E96">
        <f t="shared" si="3"/>
        <v>83</v>
      </c>
      <c r="F96">
        <f>MIN(F95+$L$1-G96*$L$2,$L$3)</f>
        <v>-157.152516721428</v>
      </c>
      <c r="G96">
        <f>MAX(1+(F95/$L$4)^3,1)*G95/(MAX(1-(F95/$L$4)^3,1)+(F95/$L$4)^3*G95)</f>
        <v>0.11137904132503641</v>
      </c>
    </row>
    <row r="97" spans="1:7" ht="12.75">
      <c r="A97">
        <f t="shared" si="2"/>
        <v>-16</v>
      </c>
      <c r="B97">
        <f>MIN(B96+$L$1-C97*$L$2,$L$3)</f>
        <v>180.28095087312497</v>
      </c>
      <c r="C97">
        <f>MAX(1+(B96/$L$4)^3,1)*C96/(MAX(1-(B96/$L$4)^3,1)+(B96/$L$4)^3*C96)</f>
        <v>0.07440453134396338</v>
      </c>
      <c r="E97">
        <f t="shared" si="3"/>
        <v>84</v>
      </c>
      <c r="F97">
        <f>MIN(F96+$L$1-G97*$L$2,$L$3)</f>
        <v>67.81229546413141</v>
      </c>
      <c r="G97">
        <f>MAX(1+(F96/$L$4)^3,1)*G96/(MAX(1-(F96/$L$4)^3,1)+(F96/$L$4)^3*G96)</f>
        <v>0.025035187814440613</v>
      </c>
    </row>
    <row r="98" spans="1:7" ht="12.75">
      <c r="A98">
        <f t="shared" si="2"/>
        <v>-15</v>
      </c>
      <c r="B98">
        <f>MIN(B97+$L$1-C98*$L$2,$L$3)</f>
        <v>74.86297626523697</v>
      </c>
      <c r="C98">
        <f>MAX(1+(B97/$L$4)^3,1)*C97/(MAX(1-(B97/$L$4)^3,1)+(B97/$L$4)^3*C97)</f>
        <v>0.35541797460788804</v>
      </c>
      <c r="E98">
        <f t="shared" si="3"/>
        <v>85</v>
      </c>
      <c r="F98">
        <f>MIN(F97+$L$1-G98*$L$2,$L$3)</f>
        <v>285.22465825947484</v>
      </c>
      <c r="G98">
        <f>MAX(1+(F97/$L$4)^3,1)*G97/(MAX(1-(F97/$L$4)^3,1)+(F97/$L$4)^3*G97)</f>
        <v>0.0325876372046566</v>
      </c>
    </row>
    <row r="99" spans="1:7" ht="12.75">
      <c r="A99">
        <f t="shared" si="2"/>
        <v>-14</v>
      </c>
      <c r="B99">
        <f>MIN(B98+$L$1-C99*$L$2,$L$3)</f>
        <v>-114.20247498668306</v>
      </c>
      <c r="C99">
        <f>MAX(1+(B98/$L$4)^3,1)*C98/(MAX(1-(B98/$L$4)^3,1)+(B98/$L$4)^3*C98)</f>
        <v>0.43906545125192004</v>
      </c>
      <c r="E99">
        <f t="shared" si="3"/>
        <v>86</v>
      </c>
      <c r="F99">
        <f>MIN(F98+$L$1-G99*$L$2,$L$3)</f>
        <v>86.09246081259477</v>
      </c>
      <c r="G99">
        <f>MAX(1+(F98/$L$4)^3,1)*G98/(MAX(1-(F98/$L$4)^3,1)+(F98/$L$4)^3*G98)</f>
        <v>0.44913219744688004</v>
      </c>
    </row>
    <row r="100" spans="1:7" ht="12.75">
      <c r="A100">
        <f t="shared" si="2"/>
        <v>-13</v>
      </c>
      <c r="B100">
        <f>MIN(B99+$L$1-C100*$L$2,$L$3)</f>
        <v>-103.41195596503425</v>
      </c>
      <c r="C100">
        <f>MAX(1+(B99/$L$4)^3,1)*C99/(MAX(1-(B99/$L$4)^3,1)+(B99/$L$4)^3*C99)</f>
        <v>0.2392094809783512</v>
      </c>
      <c r="E100">
        <f t="shared" si="3"/>
        <v>87</v>
      </c>
      <c r="F100">
        <f>MIN(F99+$L$1-G100*$L$2,$L$3)</f>
        <v>-235.74830070467675</v>
      </c>
      <c r="G100">
        <f>MAX(1+(F99/$L$4)^3,1)*G99/(MAX(1-(F99/$L$4)^3,1)+(F99/$L$4)^3*G99)</f>
        <v>0.5718407615172715</v>
      </c>
    </row>
    <row r="101" spans="1:7" ht="12.75">
      <c r="A101">
        <f t="shared" si="2"/>
        <v>-12</v>
      </c>
      <c r="B101">
        <f>MIN(B100+$L$1-C101*$L$2,$L$3)</f>
        <v>16.678294516956527</v>
      </c>
      <c r="C101">
        <f>MAX(1+(B100/$L$4)^3,1)*C100/(MAX(1-(B100/$L$4)^3,1)+(B100/$L$4)^3*C100)</f>
        <v>0.1299097495180092</v>
      </c>
      <c r="E101">
        <f t="shared" si="3"/>
        <v>88</v>
      </c>
      <c r="F101">
        <f>MIN(F100+$L$1-G101*$L$2,$L$3)</f>
        <v>-72.26176222715944</v>
      </c>
      <c r="G101">
        <f>MAX(1+(F100/$L$4)^3,1)*G100/(MAX(1-(F100/$L$4)^3,1)+(F100/$L$4)^3*G100)</f>
        <v>0.08651346152248268</v>
      </c>
    </row>
    <row r="102" spans="1:7" ht="12.75">
      <c r="A102">
        <f t="shared" si="2"/>
        <v>-11</v>
      </c>
      <c r="B102">
        <f>MIN(B101+$L$1-C102*$L$2,$L$3)</f>
        <v>136.24446293598555</v>
      </c>
      <c r="C102">
        <f>MAX(1+(B101/$L$4)^3,1)*C101/(MAX(1-(B101/$L$4)^3,1)+(B101/$L$4)^3*C101)</f>
        <v>0.13043383158097094</v>
      </c>
      <c r="E102">
        <f t="shared" si="3"/>
        <v>89</v>
      </c>
      <c r="F102">
        <f>MIN(F101+$L$1-G102*$L$2,$L$3)</f>
        <v>113.40109923500916</v>
      </c>
      <c r="G102">
        <f>MAX(1+(F101/$L$4)^3,1)*G101/(MAX(1-(F101/$L$4)^3,1)+(F101/$L$4)^3*G101)</f>
        <v>0.0643371385378314</v>
      </c>
    </row>
    <row r="103" spans="1:7" ht="12.75">
      <c r="A103">
        <f t="shared" si="2"/>
        <v>-10</v>
      </c>
      <c r="B103">
        <f>MIN(B102+$L$1-C103*$L$2,$L$3)</f>
        <v>40.11602487067529</v>
      </c>
      <c r="C103">
        <f>MAX(1+(B102/$L$4)^3,1)*C102/(MAX(1-(B102/$L$4)^3,1)+(B102/$L$4)^3*C102)</f>
        <v>0.34612843806531024</v>
      </c>
      <c r="E103">
        <f t="shared" si="3"/>
        <v>90</v>
      </c>
      <c r="F103">
        <f>MIN(F102+$L$1-G103*$L$2,$L$3)</f>
        <v>218.80648184346973</v>
      </c>
      <c r="G103">
        <f>MAX(1+(F102/$L$4)^3,1)*G102/(MAX(1-(F102/$L$4)^3,1)+(F102/$L$4)^3*G102)</f>
        <v>0.14459461739153942</v>
      </c>
    </row>
    <row r="104" spans="1:7" ht="12.75">
      <c r="A104">
        <f t="shared" si="2"/>
        <v>-9</v>
      </c>
      <c r="B104">
        <f>MIN(B103+$L$1-C104*$L$2,$L$3)</f>
        <v>-70.30417267647829</v>
      </c>
      <c r="C104">
        <f>MAX(1+(B103/$L$4)^3,1)*C103/(MAX(1-(B103/$L$4)^3,1)+(B103/$L$4)^3*C103)</f>
        <v>0.3604201975471536</v>
      </c>
      <c r="E104">
        <f t="shared" si="3"/>
        <v>91</v>
      </c>
      <c r="F104">
        <f>MIN(F103+$L$1-G104*$L$2,$L$3)</f>
        <v>-191.03437229196078</v>
      </c>
      <c r="G104">
        <f>MAX(1+(F103/$L$4)^3,1)*G103/(MAX(1-(F103/$L$4)^3,1)+(F103/$L$4)^3*G103)</f>
        <v>0.6598408541354305</v>
      </c>
    </row>
    <row r="105" spans="1:7" ht="12.75">
      <c r="A105">
        <f t="shared" si="2"/>
        <v>-8</v>
      </c>
      <c r="B105">
        <f>MIN(B104+$L$1-C105*$L$2,$L$3)</f>
        <v>-115.18718304130823</v>
      </c>
      <c r="C105">
        <f>MAX(1+(B104/$L$4)^3,1)*C104/(MAX(1-(B104/$L$4)^3,1)+(B104/$L$4)^3*C104)</f>
        <v>0.29488301036482994</v>
      </c>
      <c r="E105">
        <f t="shared" si="3"/>
        <v>92</v>
      </c>
      <c r="F105">
        <f>MIN(F104+$L$1-G105*$L$2,$L$3)</f>
        <v>-136.74777149532167</v>
      </c>
      <c r="G105">
        <f>MAX(1+(F104/$L$4)^3,1)*G104/(MAX(1-(F104/$L$4)^3,1)+(F104/$L$4)^3*G104)</f>
        <v>0.1957133992033609</v>
      </c>
    </row>
    <row r="106" spans="1:7" ht="12.75">
      <c r="A106">
        <f t="shared" si="2"/>
        <v>-7</v>
      </c>
      <c r="B106">
        <f>MIN(B105+$L$1-C106*$L$2,$L$3)</f>
        <v>-7.118907759722987</v>
      </c>
      <c r="C106">
        <f>MAX(1+(B105/$L$4)^3,1)*C105/(MAX(1-(B105/$L$4)^3,1)+(B105/$L$4)^3*C105)</f>
        <v>0.14193172471841475</v>
      </c>
      <c r="E106">
        <f t="shared" si="3"/>
        <v>93</v>
      </c>
      <c r="F106">
        <f>MIN(F105+$L$1-G106*$L$2,$L$3)</f>
        <v>49.224617157330144</v>
      </c>
      <c r="G106">
        <f>MAX(1+(F105/$L$4)^3,1)*G105/(MAX(1-(F105/$L$4)^3,1)+(F105/$L$4)^3*G105)</f>
        <v>0.06402761134734819</v>
      </c>
    </row>
    <row r="107" spans="1:7" ht="12.75">
      <c r="A107">
        <f t="shared" si="2"/>
        <v>-6</v>
      </c>
      <c r="B107">
        <f>MIN(B106+$L$1-C107*$L$2,$L$3)</f>
        <v>100.99329203923551</v>
      </c>
      <c r="C107">
        <f>MAX(1+(B106/$L$4)^3,1)*C106/(MAX(1-(B106/$L$4)^3,1)+(B106/$L$4)^3*C106)</f>
        <v>0.1418878002010415</v>
      </c>
      <c r="E107">
        <f t="shared" si="3"/>
        <v>94</v>
      </c>
      <c r="F107">
        <f>MIN(F106+$L$1-G107*$L$2,$L$3)</f>
        <v>228.1032973386731</v>
      </c>
      <c r="G107">
        <f>MAX(1+(F106/$L$4)^3,1)*G106/(MAX(1-(F106/$L$4)^3,1)+(F106/$L$4)^3*G106)</f>
        <v>0.07112131981865706</v>
      </c>
    </row>
    <row r="108" spans="1:7" ht="12.75">
      <c r="A108">
        <f t="shared" si="2"/>
        <v>-5</v>
      </c>
      <c r="B108">
        <f>MIN(B107+$L$1-C108*$L$2,$L$3)</f>
        <v>99.67906397150074</v>
      </c>
      <c r="C108">
        <f>MAX(1+(B107/$L$4)^3,1)*C107/(MAX(1-(B107/$L$4)^3,1)+(B107/$L$4)^3*C107)</f>
        <v>0.25131422806773474</v>
      </c>
      <c r="E108">
        <f t="shared" si="3"/>
        <v>95</v>
      </c>
      <c r="F108">
        <f>MIN(F107+$L$1-G108*$L$2,$L$3)</f>
        <v>-18.19403151003803</v>
      </c>
      <c r="G108">
        <f>MAX(1+(F107/$L$4)^3,1)*G107/(MAX(1-(F107/$L$4)^3,1)+(F107/$L$4)^3*G107)</f>
        <v>0.49629732884871114</v>
      </c>
    </row>
    <row r="109" spans="1:7" ht="12.75">
      <c r="A109">
        <f t="shared" si="2"/>
        <v>-4</v>
      </c>
      <c r="B109">
        <f>MIN(B108+$L$1-C109*$L$2,$L$3)</f>
        <v>-50.84588906593575</v>
      </c>
      <c r="C109">
        <f>MAX(1+(B108/$L$4)^3,1)*C108/(MAX(1-(B108/$L$4)^3,1)+(B108/$L$4)^3*C108)</f>
        <v>0.4005249530374365</v>
      </c>
      <c r="E109">
        <f t="shared" si="3"/>
        <v>96</v>
      </c>
      <c r="F109">
        <f>MIN(F108+$L$1-G109*$L$2,$L$3)</f>
        <v>-262.9903367278144</v>
      </c>
      <c r="G109">
        <f>MAX(1+(F108/$L$4)^3,1)*G108/(MAX(1-(F108/$L$4)^3,1)+(F108/$L$4)^3*G108)</f>
        <v>0.49479630521777634</v>
      </c>
    </row>
    <row r="110" spans="1:7" ht="12.75">
      <c r="A110">
        <f t="shared" si="2"/>
        <v>-3</v>
      </c>
      <c r="B110">
        <f>MIN(B109+$L$1-C110*$L$2,$L$3)</f>
        <v>-172.1140719629592</v>
      </c>
      <c r="C110">
        <f>MAX(1+(B109/$L$4)^3,1)*C109/(MAX(1-(B109/$L$4)^3,1)+(B109/$L$4)^3*C109)</f>
        <v>0.37126818289702346</v>
      </c>
      <c r="E110">
        <f t="shared" si="3"/>
        <v>97</v>
      </c>
      <c r="F110">
        <f>MIN(F109+$L$1-G110*$L$2,$L$3)</f>
        <v>-61.550370151951654</v>
      </c>
      <c r="G110">
        <f>MAX(1+(F109/$L$4)^3,1)*G109/(MAX(1-(F109/$L$4)^3,1)+(F109/$L$4)^3*G109)</f>
        <v>0.04856003342413726</v>
      </c>
    </row>
    <row r="111" spans="1:7" ht="12.75">
      <c r="A111">
        <f t="shared" si="2"/>
        <v>-2</v>
      </c>
      <c r="B111">
        <f>MIN(B110+$L$1-C111*$L$2,$L$3)</f>
        <v>-10.39273936081841</v>
      </c>
      <c r="C111">
        <f>MAX(1+(B110/$L$4)^3,1)*C110/(MAX(1-(B110/$L$4)^3,1)+(B110/$L$4)^3*C110)</f>
        <v>0.08827866739785921</v>
      </c>
      <c r="E111">
        <f t="shared" si="3"/>
        <v>98</v>
      </c>
      <c r="F111">
        <f>MIN(F110+$L$1-G111*$L$2,$L$3)</f>
        <v>148.70682188305275</v>
      </c>
      <c r="G111">
        <f>MAX(1+(F110/$L$4)^3,1)*G110/(MAX(1-(F110/$L$4)^3,1)+(F110/$L$4)^3*G110)</f>
        <v>0.039742807964995595</v>
      </c>
    </row>
    <row r="112" spans="1:7" ht="12.75">
      <c r="A112">
        <f t="shared" si="2"/>
        <v>-1</v>
      </c>
      <c r="B112">
        <f>MIN(B111+$L$1-C112*$L$2,$L$3)</f>
        <v>151.4188466796499</v>
      </c>
      <c r="C112">
        <f>MAX(1+(B111/$L$4)^3,1)*C111/(MAX(1-(B111/$L$4)^3,1)+(B111/$L$4)^3*C111)</f>
        <v>0.08818841395953168</v>
      </c>
      <c r="E112">
        <f t="shared" si="3"/>
        <v>99</v>
      </c>
      <c r="F112">
        <f>MIN(F111+$L$1-G112*$L$2,$L$3)</f>
        <v>247.97136478571758</v>
      </c>
      <c r="G112">
        <f>MAX(1+(F111/$L$4)^3,1)*G111/(MAX(1-(F111/$L$4)^3,1)+(F111/$L$4)^3*G111)</f>
        <v>0.15073545709733516</v>
      </c>
    </row>
    <row r="113" spans="1:7" ht="12.75">
      <c r="A113" s="3">
        <f t="shared" si="2"/>
        <v>0</v>
      </c>
      <c r="B113" s="3">
        <f>MIN(B112+$L$1-C113*$L$2,$L$3)</f>
        <v>99.50343542794099</v>
      </c>
      <c r="C113" s="3">
        <f>MAX(1+(B112/$L$4)^3,1)*C112/(MAX(1-(B112/$L$4)^3,1)+(B112/$L$4)^3*C112)</f>
        <v>0.3019154112517089</v>
      </c>
      <c r="E113">
        <f t="shared" si="3"/>
        <v>100</v>
      </c>
      <c r="F113">
        <f>MIN(F112+$L$1-G113*$L$2,$L$3)</f>
        <v>-244.54859480839878</v>
      </c>
      <c r="G113">
        <f>MAX(1+(F112/$L$4)^3,1)*G112/(MAX(1-(F112/$L$4)^3,1)+(F112/$L$4)^3*G112)</f>
        <v>0.7425199595941163</v>
      </c>
    </row>
    <row r="114" spans="1:3" ht="12.75">
      <c r="A114" s="8" t="s">
        <v>10</v>
      </c>
      <c r="B114" s="8"/>
      <c r="C114" s="8"/>
    </row>
  </sheetData>
  <mergeCells count="1">
    <mergeCell ref="A114:C114"/>
  </mergeCells>
  <printOptions/>
  <pageMargins left="0.75" right="0.75" top="1" bottom="1" header="0.5" footer="0.5"/>
  <pageSetup orientation="portrait" paperSize="9"/>
  <drawing r:id="rId3"/>
  <legacyDrawing r:id="rId2"/>
  <oleObjects>
    <oleObject progId="Equation.3" shapeId="4064115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Demetris Koutsoyiannis</dc:creator>
  <cp:keywords/>
  <dc:description/>
  <cp:lastModifiedBy>Demetris Koutsoyiannis</cp:lastModifiedBy>
  <dcterms:created xsi:type="dcterms:W3CDTF">2009-08-26T12:36:20Z</dcterms:created>
  <dcterms:modified xsi:type="dcterms:W3CDTF">2009-08-26T13:17:10Z</dcterms:modified>
  <cp:category/>
  <cp:version/>
  <cp:contentType/>
  <cp:contentStatus/>
</cp:coreProperties>
</file>